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9270" firstSheet="3" activeTab="6"/>
  </bookViews>
  <sheets>
    <sheet name="Percent_starts_per_month" sheetId="4" r:id="rId1"/>
    <sheet name="Fire_Starts" sheetId="1" r:id="rId2"/>
    <sheet name="Large Fires" sheetId="2" r:id="rId3"/>
    <sheet name="Fire_trends" sheetId="3" r:id="rId4"/>
    <sheet name="Large fire data" sheetId="5" r:id="rId5"/>
    <sheet name="Lightning fires graph_WWRA" sheetId="8" r:id="rId6"/>
    <sheet name="Human Caused Graph_WWRA" sheetId="9" r:id="rId7"/>
    <sheet name="Westwide_cause trends" sheetId="6" r:id="rId8"/>
    <sheet name="WWRA_trends_scatterplots" sheetId="7" r:id="rId9"/>
  </sheets>
  <calcPr calcId="145621"/>
</workbook>
</file>

<file path=xl/calcChain.xml><?xml version="1.0" encoding="utf-8"?>
<calcChain xmlns="http://schemas.openxmlformats.org/spreadsheetml/2006/main">
  <c r="D10" i="3" l="1"/>
  <c r="D5" i="3"/>
  <c r="N13" i="6"/>
  <c r="N12" i="6"/>
  <c r="N11" i="6"/>
  <c r="N10" i="6"/>
  <c r="N9" i="6"/>
  <c r="N8" i="6"/>
  <c r="N7" i="6"/>
  <c r="N6" i="6"/>
  <c r="N5" i="6"/>
  <c r="N4" i="6"/>
  <c r="N15" i="1" l="1"/>
  <c r="M15" i="1"/>
  <c r="L15" i="1"/>
  <c r="K15" i="1"/>
  <c r="J15" i="1"/>
  <c r="I15" i="1"/>
  <c r="H15" i="1"/>
  <c r="G15" i="1"/>
  <c r="F15" i="1"/>
  <c r="D15" i="1"/>
  <c r="E15" i="1"/>
  <c r="C15" i="1"/>
  <c r="C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<sst xmlns="http://schemas.openxmlformats.org/spreadsheetml/2006/main" count="109" uniqueCount="74">
  <si>
    <t>YEAR</t>
  </si>
  <si>
    <t>Total Fires</t>
  </si>
  <si>
    <t>Lightning Caused</t>
  </si>
  <si>
    <t>Human caused</t>
  </si>
  <si>
    <t>Month</t>
  </si>
  <si>
    <t>April</t>
  </si>
  <si>
    <t>June</t>
  </si>
  <si>
    <t>July</t>
  </si>
  <si>
    <t>August</t>
  </si>
  <si>
    <t>September</t>
  </si>
  <si>
    <t>October</t>
  </si>
  <si>
    <t>November</t>
  </si>
  <si>
    <t>March</t>
  </si>
  <si>
    <t>May</t>
  </si>
  <si>
    <t>December</t>
  </si>
  <si>
    <t>TOTAL</t>
  </si>
  <si>
    <t>Largest Fire Acreage and MONTH</t>
  </si>
  <si>
    <t>Acres</t>
  </si>
  <si>
    <t>Date</t>
  </si>
  <si>
    <t>August 15</t>
  </si>
  <si>
    <t>August 24</t>
  </si>
  <si>
    <t>September 27</t>
  </si>
  <si>
    <t>August 31</t>
  </si>
  <si>
    <t xml:space="preserve">November 7 </t>
  </si>
  <si>
    <t>July 11</t>
  </si>
  <si>
    <t>July 19</t>
  </si>
  <si>
    <t>August 22</t>
  </si>
  <si>
    <t>July 28</t>
  </si>
  <si>
    <t>August 7</t>
  </si>
  <si>
    <t>August 11</t>
  </si>
  <si>
    <t>August 21</t>
  </si>
  <si>
    <t>May 2</t>
  </si>
  <si>
    <t>September 4</t>
  </si>
  <si>
    <t>July 13</t>
  </si>
  <si>
    <t>August 2</t>
  </si>
  <si>
    <t>August 30</t>
  </si>
  <si>
    <t xml:space="preserve">October 9 </t>
  </si>
  <si>
    <t>September 19</t>
  </si>
  <si>
    <t>Percent of all fires from 1999 to 2008</t>
  </si>
  <si>
    <t xml:space="preserve">Monthly Percent of All Fires  </t>
  </si>
  <si>
    <t xml:space="preserve"> </t>
  </si>
  <si>
    <t># of Fires</t>
  </si>
  <si>
    <t>Total Acres</t>
  </si>
  <si>
    <t>Average</t>
  </si>
  <si>
    <t>WWRA</t>
  </si>
  <si>
    <t>1970s</t>
  </si>
  <si>
    <t>1980s</t>
  </si>
  <si>
    <t>1990s</t>
  </si>
  <si>
    <t>2000s</t>
  </si>
  <si>
    <t>2001 - 2014</t>
  </si>
  <si>
    <t>Federal fires by decade</t>
  </si>
  <si>
    <t xml:space="preserve">By year </t>
  </si>
  <si>
    <t xml:space="preserve">Year </t>
  </si>
  <si>
    <t xml:space="preserve">Fire Cause </t>
  </si>
  <si>
    <t>Lightning</t>
  </si>
  <si>
    <t>code 2</t>
  </si>
  <si>
    <t>Human Cause</t>
  </si>
  <si>
    <t>code 4</t>
  </si>
  <si>
    <t xml:space="preserve">code 3 </t>
  </si>
  <si>
    <t xml:space="preserve">code 5 </t>
  </si>
  <si>
    <t xml:space="preserve">code 6 </t>
  </si>
  <si>
    <t>code 9</t>
  </si>
  <si>
    <t>code 7</t>
  </si>
  <si>
    <t>Total Human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</si>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</sst>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Fire Starts Per Month from 1999 - 2008</a:t>
            </a:r>
            <a:r>
              <a:rPr lang="en-US" baseline="0"/>
              <a:t> 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Fire_Starts!$D$21</c:f>
              <c:strCache>
                <c:ptCount val="1"/>
                <c:pt idx="0">
                  <c:v>Monthly Percent of All Fires 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5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Fire_Starts!$E$20:$N$20</c:f>
              <c:strCache>
                <c:ptCount val="10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</c:strCache>
            </c:strRef>
          </c:cat>
          <c:val>
            <c:numRef>
              <c:f>Fire_Starts!$E$21:$N$21</c:f>
              <c:numCache>
                <c:formatCode>0.00%</c:formatCode>
                <c:ptCount val="10"/>
                <c:pt idx="0">
                  <c:v>1.7921146953405018E-3</c:v>
                </c:pt>
                <c:pt idx="1">
                  <c:v>7.1684587813620072E-3</c:v>
                </c:pt>
                <c:pt idx="2">
                  <c:v>1.9713261648745518E-2</c:v>
                </c:pt>
                <c:pt idx="3">
                  <c:v>5.0179211469534052E-2</c:v>
                </c:pt>
                <c:pt idx="4">
                  <c:v>0.23655913978494625</c:v>
                </c:pt>
                <c:pt idx="5">
                  <c:v>0.41218637992831542</c:v>
                </c:pt>
                <c:pt idx="6">
                  <c:v>0.13799283154121864</c:v>
                </c:pt>
                <c:pt idx="7">
                  <c:v>7.8853046594982074E-2</c:v>
                </c:pt>
                <c:pt idx="8">
                  <c:v>5.197132616487455E-2</c:v>
                </c:pt>
                <c:pt idx="9">
                  <c:v>3.5842293906810036E-3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139200"/>
        <c:axId val="79140736"/>
        <c:axId val="0"/>
      </c:bar3DChart>
      <c:catAx>
        <c:axId val="7913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79140736"/>
        <c:crosses val="autoZero"/>
        <c:auto val="1"/>
        <c:lblAlgn val="ctr"/>
        <c:lblOffset val="100"/>
        <c:noMultiLvlLbl val="0"/>
      </c:catAx>
      <c:valAx>
        <c:axId val="791407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50" b="1" i="0" baseline="0"/>
            </a:pPr>
            <a:endParaRPr lang="en-US"/>
          </a:p>
        </c:txPr>
        <c:crossAx val="791392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'Large fire data'!$F$3:$F$13</c:f>
              <c:numCache>
                <c:formatCode>General</c:formatCode>
                <c:ptCount val="11"/>
                <c:pt idx="1">
                  <c:v>91.02</c:v>
                </c:pt>
                <c:pt idx="2">
                  <c:v>792.33</c:v>
                </c:pt>
                <c:pt idx="3">
                  <c:v>210.28</c:v>
                </c:pt>
                <c:pt idx="4">
                  <c:v>377.49</c:v>
                </c:pt>
                <c:pt idx="5">
                  <c:v>138.94999999999999</c:v>
                </c:pt>
                <c:pt idx="6">
                  <c:v>591.34</c:v>
                </c:pt>
                <c:pt idx="7">
                  <c:v>4406.76</c:v>
                </c:pt>
                <c:pt idx="8">
                  <c:v>101.37</c:v>
                </c:pt>
                <c:pt idx="9">
                  <c:v>2277.4499999999998</c:v>
                </c:pt>
                <c:pt idx="10">
                  <c:v>33.78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816384"/>
        <c:axId val="98894592"/>
        <c:axId val="0"/>
      </c:bar3DChart>
      <c:catAx>
        <c:axId val="9881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8894592"/>
        <c:crosses val="autoZero"/>
        <c:auto val="1"/>
        <c:lblAlgn val="ctr"/>
        <c:lblOffset val="100"/>
        <c:noMultiLvlLbl val="0"/>
      </c:catAx>
      <c:valAx>
        <c:axId val="9889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81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Lightning Fires Per Year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38743649767278E-2"/>
          <c:y val="0.19480351414406533"/>
          <c:w val="0.73050414436241207"/>
          <c:h val="0.698475867599883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'Westwide_cause trends'!$D$3</c:f>
              <c:strCache>
                <c:ptCount val="1"/>
                <c:pt idx="0">
                  <c:v>Lightning</c:v>
                </c:pt>
              </c:strCache>
            </c:strRef>
          </c:tx>
          <c:invertIfNegative val="0"/>
          <c:cat>
            <c:numRef>
              <c:f>'Westwide_cause trends'!$B$4:$B$13</c:f>
              <c:numCache>
                <c:formatCode>@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cat>
          <c:val>
            <c:numRef>
              <c:f>'Westwide_cause trends'!$D$4:$D$13</c:f>
              <c:numCache>
                <c:formatCode>General</c:formatCode>
                <c:ptCount val="10"/>
                <c:pt idx="0">
                  <c:v>45</c:v>
                </c:pt>
                <c:pt idx="1">
                  <c:v>25</c:v>
                </c:pt>
                <c:pt idx="2">
                  <c:v>30</c:v>
                </c:pt>
                <c:pt idx="3">
                  <c:v>59</c:v>
                </c:pt>
                <c:pt idx="4">
                  <c:v>36</c:v>
                </c:pt>
                <c:pt idx="5">
                  <c:v>37</c:v>
                </c:pt>
                <c:pt idx="6">
                  <c:v>16</c:v>
                </c:pt>
                <c:pt idx="7">
                  <c:v>38</c:v>
                </c:pt>
                <c:pt idx="8">
                  <c:v>40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30688"/>
        <c:axId val="110670592"/>
        <c:axId val="0"/>
      </c:bar3DChart>
      <c:catAx>
        <c:axId val="99330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10670592"/>
        <c:crosses val="autoZero"/>
        <c:auto val="1"/>
        <c:lblAlgn val="ctr"/>
        <c:lblOffset val="100"/>
        <c:tickLblSkip val="1"/>
        <c:noMultiLvlLbl val="0"/>
      </c:catAx>
      <c:valAx>
        <c:axId val="11067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3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Human Fires per Year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Human Fires</c:v>
          </c:tx>
          <c:invertIfNegative val="0"/>
          <c:cat>
            <c:strRef>
              <c:f>'Westwide_cause trends'!$M$4:$M$13</c:f>
              <c:strCach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strCache>
            </c:strRef>
          </c:cat>
          <c:val>
            <c:numRef>
              <c:f>'Westwide_cause trends'!$N$4:$N$13</c:f>
              <c:numCache>
                <c:formatCode>General</c:formatCode>
                <c:ptCount val="10"/>
                <c:pt idx="0">
                  <c:v>32</c:v>
                </c:pt>
                <c:pt idx="1">
                  <c:v>18</c:v>
                </c:pt>
                <c:pt idx="2">
                  <c:v>33</c:v>
                </c:pt>
                <c:pt idx="3">
                  <c:v>27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24</c:v>
                </c:pt>
                <c:pt idx="8">
                  <c:v>20</c:v>
                </c:pt>
                <c:pt idx="9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686272"/>
        <c:axId val="79692544"/>
        <c:axId val="0"/>
      </c:bar3DChart>
      <c:catAx>
        <c:axId val="796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Fire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9692544"/>
        <c:crosses val="autoZero"/>
        <c:auto val="1"/>
        <c:lblAlgn val="ctr"/>
        <c:lblOffset val="100"/>
        <c:noMultiLvlLbl val="0"/>
      </c:catAx>
      <c:valAx>
        <c:axId val="7969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68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783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12</xdr:row>
      <xdr:rowOff>176212</xdr:rowOff>
    </xdr:from>
    <xdr:to>
      <xdr:col>8</xdr:col>
      <xdr:colOff>152400</xdr:colOff>
      <xdr:row>27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219" cy="62860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0.21756</cdr:x>
      <cdr:y>0.47087</cdr:y>
    </cdr:from>
    <cdr:to>
      <cdr:x>0.6503</cdr:x>
      <cdr:y>0.53441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884516" y="2959919"/>
          <a:ext cx="3748549" cy="399436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219" cy="62860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18</xdr:row>
      <xdr:rowOff>38101</xdr:rowOff>
    </xdr:from>
    <xdr:to>
      <xdr:col>9</xdr:col>
      <xdr:colOff>893105</xdr:colOff>
      <xdr:row>21</xdr:row>
      <xdr:rowOff>171450</xdr:rowOff>
    </xdr:to>
    <xdr:sp macro="" textlink="">
      <xdr:nvSpPr>
        <xdr:cNvPr id="19" name="Freeform 18"/>
        <xdr:cNvSpPr/>
      </xdr:nvSpPr>
      <xdr:spPr>
        <a:xfrm>
          <a:off x="6867525" y="3467101"/>
          <a:ext cx="2664755" cy="704849"/>
        </a:xfrm>
        <a:custGeom>
          <a:avLst/>
          <a:gdLst>
            <a:gd name="connsiteX0" fmla="*/ 0 w 2664755"/>
            <a:gd name="connsiteY0" fmla="*/ 0 h 743437"/>
            <a:gd name="connsiteX1" fmla="*/ 1247775 w 2664755"/>
            <a:gd name="connsiteY1" fmla="*/ 742950 h 743437"/>
            <a:gd name="connsiteX2" fmla="*/ 2543175 w 2664755"/>
            <a:gd name="connsiteY2" fmla="*/ 114300 h 743437"/>
            <a:gd name="connsiteX3" fmla="*/ 2533650 w 2664755"/>
            <a:gd name="connsiteY3" fmla="*/ 123825 h 743437"/>
            <a:gd name="connsiteX0" fmla="*/ 0 w 2664755"/>
            <a:gd name="connsiteY0" fmla="*/ 0 h 755768"/>
            <a:gd name="connsiteX1" fmla="*/ 628650 w 2664755"/>
            <a:gd name="connsiteY1" fmla="*/ 495625 h 755768"/>
            <a:gd name="connsiteX2" fmla="*/ 1247775 w 2664755"/>
            <a:gd name="connsiteY2" fmla="*/ 742950 h 755768"/>
            <a:gd name="connsiteX3" fmla="*/ 2543175 w 2664755"/>
            <a:gd name="connsiteY3" fmla="*/ 114300 h 755768"/>
            <a:gd name="connsiteX4" fmla="*/ 2533650 w 2664755"/>
            <a:gd name="connsiteY4" fmla="*/ 123825 h 755768"/>
            <a:gd name="connsiteX0" fmla="*/ 0 w 2664755"/>
            <a:gd name="connsiteY0" fmla="*/ 0 h 746965"/>
            <a:gd name="connsiteX1" fmla="*/ 638175 w 2664755"/>
            <a:gd name="connsiteY1" fmla="*/ 365197 h 746965"/>
            <a:gd name="connsiteX2" fmla="*/ 1247775 w 2664755"/>
            <a:gd name="connsiteY2" fmla="*/ 742950 h 746965"/>
            <a:gd name="connsiteX3" fmla="*/ 2543175 w 2664755"/>
            <a:gd name="connsiteY3" fmla="*/ 114300 h 746965"/>
            <a:gd name="connsiteX4" fmla="*/ 2533650 w 2664755"/>
            <a:gd name="connsiteY4" fmla="*/ 123825 h 746965"/>
            <a:gd name="connsiteX0" fmla="*/ 0 w 2664755"/>
            <a:gd name="connsiteY0" fmla="*/ 0 h 1045032"/>
            <a:gd name="connsiteX1" fmla="*/ 638175 w 2664755"/>
            <a:gd name="connsiteY1" fmla="*/ 365197 h 1045032"/>
            <a:gd name="connsiteX2" fmla="*/ 1247775 w 2664755"/>
            <a:gd name="connsiteY2" fmla="*/ 1042934 h 1045032"/>
            <a:gd name="connsiteX3" fmla="*/ 2543175 w 2664755"/>
            <a:gd name="connsiteY3" fmla="*/ 114300 h 1045032"/>
            <a:gd name="connsiteX4" fmla="*/ 2533650 w 2664755"/>
            <a:gd name="connsiteY4" fmla="*/ 123825 h 1045032"/>
            <a:gd name="connsiteX0" fmla="*/ 0 w 2664755"/>
            <a:gd name="connsiteY0" fmla="*/ 0 h 1042981"/>
            <a:gd name="connsiteX1" fmla="*/ 742950 w 2664755"/>
            <a:gd name="connsiteY1" fmla="*/ 156513 h 1042981"/>
            <a:gd name="connsiteX2" fmla="*/ 1247775 w 2664755"/>
            <a:gd name="connsiteY2" fmla="*/ 1042934 h 1042981"/>
            <a:gd name="connsiteX3" fmla="*/ 2543175 w 2664755"/>
            <a:gd name="connsiteY3" fmla="*/ 114300 h 1042981"/>
            <a:gd name="connsiteX4" fmla="*/ 2533650 w 2664755"/>
            <a:gd name="connsiteY4" fmla="*/ 123825 h 10429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64755" h="1042981">
              <a:moveTo>
                <a:pt x="0" y="0"/>
              </a:moveTo>
              <a:cubicBezTo>
                <a:pt x="104775" y="82604"/>
                <a:pt x="534988" y="32688"/>
                <a:pt x="742950" y="156513"/>
              </a:cubicBezTo>
              <a:cubicBezTo>
                <a:pt x="950913" y="280338"/>
                <a:pt x="947738" y="1049969"/>
                <a:pt x="1247775" y="1042934"/>
              </a:cubicBezTo>
              <a:cubicBezTo>
                <a:pt x="1547812" y="1035899"/>
                <a:pt x="2328863" y="267485"/>
                <a:pt x="2543175" y="114300"/>
              </a:cubicBezTo>
              <a:cubicBezTo>
                <a:pt x="2757487" y="-38885"/>
                <a:pt x="2645569" y="67468"/>
                <a:pt x="2533650" y="123825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1" sqref="C1:D13"/>
    </sheetView>
  </sheetViews>
  <sheetFormatPr defaultRowHeight="15.75" x14ac:dyDescent="0.25"/>
  <cols>
    <col min="1" max="2" width="18.85546875" style="3" customWidth="1"/>
    <col min="3" max="3" width="14.7109375" style="3" customWidth="1"/>
    <col min="4" max="8" width="18.85546875" style="3" customWidth="1"/>
    <col min="9" max="13" width="14" style="3" customWidth="1"/>
    <col min="14" max="14" width="10.7109375" style="3" customWidth="1"/>
    <col min="15" max="15" width="11.7109375" style="4" customWidth="1"/>
    <col min="16" max="16384" width="9.140625" style="4"/>
  </cols>
  <sheetData>
    <row r="1" spans="1:15" x14ac:dyDescent="0.25">
      <c r="E1" s="9" t="s">
        <v>4</v>
      </c>
      <c r="F1" s="10"/>
      <c r="G1" s="10"/>
      <c r="H1" s="10"/>
      <c r="I1" s="10"/>
      <c r="J1" s="10"/>
      <c r="K1" s="10"/>
      <c r="L1" s="10"/>
      <c r="M1" s="11"/>
    </row>
    <row r="2" spans="1:1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12</v>
      </c>
      <c r="F2" s="3" t="s">
        <v>5</v>
      </c>
      <c r="G2" s="3" t="s">
        <v>13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14</v>
      </c>
    </row>
    <row r="3" spans="1:15" x14ac:dyDescent="0.25">
      <c r="A3" s="3">
        <v>1999</v>
      </c>
      <c r="B3" s="3">
        <v>82</v>
      </c>
      <c r="C3" s="3">
        <v>37</v>
      </c>
      <c r="D3" s="3">
        <v>45</v>
      </c>
      <c r="E3" s="3">
        <v>0</v>
      </c>
      <c r="F3" s="3">
        <v>1</v>
      </c>
      <c r="G3" s="3">
        <v>0</v>
      </c>
      <c r="H3" s="3">
        <v>1</v>
      </c>
      <c r="I3" s="3">
        <v>5</v>
      </c>
      <c r="J3" s="3">
        <v>42</v>
      </c>
      <c r="K3" s="3">
        <v>15</v>
      </c>
      <c r="L3" s="3">
        <v>7</v>
      </c>
      <c r="M3" s="3">
        <v>11</v>
      </c>
      <c r="N3" s="3">
        <v>0</v>
      </c>
      <c r="O3" s="4">
        <f>SUM(E3:N3)</f>
        <v>82</v>
      </c>
    </row>
    <row r="4" spans="1:15" x14ac:dyDescent="0.25">
      <c r="A4" s="3">
        <v>2000</v>
      </c>
      <c r="B4" s="3">
        <v>42</v>
      </c>
      <c r="C4" s="3">
        <v>25</v>
      </c>
      <c r="D4" s="3">
        <v>17</v>
      </c>
      <c r="E4" s="3">
        <v>0</v>
      </c>
      <c r="F4" s="3">
        <v>1</v>
      </c>
      <c r="G4" s="3">
        <v>0</v>
      </c>
      <c r="H4" s="3">
        <v>0</v>
      </c>
      <c r="I4" s="3">
        <v>10</v>
      </c>
      <c r="J4" s="3">
        <v>25</v>
      </c>
      <c r="K4" s="3">
        <v>5</v>
      </c>
      <c r="L4" s="3">
        <v>1</v>
      </c>
      <c r="M4" s="3">
        <v>0</v>
      </c>
      <c r="N4" s="3">
        <v>0</v>
      </c>
      <c r="O4" s="4">
        <f t="shared" ref="O4:O12" si="0">SUM(E4:N4)</f>
        <v>42</v>
      </c>
    </row>
    <row r="5" spans="1:15" x14ac:dyDescent="0.25">
      <c r="A5" s="3">
        <v>2001</v>
      </c>
      <c r="B5" s="3">
        <v>63</v>
      </c>
      <c r="C5" s="3">
        <v>30</v>
      </c>
      <c r="D5" s="3">
        <v>33</v>
      </c>
      <c r="E5" s="3">
        <v>0</v>
      </c>
      <c r="F5" s="3">
        <v>0</v>
      </c>
      <c r="G5" s="3">
        <v>5</v>
      </c>
      <c r="H5" s="3">
        <v>4</v>
      </c>
      <c r="I5" s="3">
        <v>14</v>
      </c>
      <c r="J5" s="3">
        <v>20</v>
      </c>
      <c r="K5" s="3">
        <v>17</v>
      </c>
      <c r="L5" s="3">
        <v>2</v>
      </c>
      <c r="M5" s="3">
        <v>1</v>
      </c>
      <c r="N5" s="3">
        <v>0</v>
      </c>
      <c r="O5" s="4">
        <f t="shared" si="0"/>
        <v>63</v>
      </c>
    </row>
    <row r="6" spans="1:15" x14ac:dyDescent="0.25">
      <c r="A6" s="3">
        <v>2002</v>
      </c>
      <c r="B6" s="3">
        <v>86</v>
      </c>
      <c r="C6" s="3">
        <v>59</v>
      </c>
      <c r="D6" s="3">
        <v>27</v>
      </c>
      <c r="E6" s="3">
        <v>0</v>
      </c>
      <c r="F6" s="3">
        <v>0</v>
      </c>
      <c r="G6" s="3">
        <v>1</v>
      </c>
      <c r="H6" s="3">
        <v>8</v>
      </c>
      <c r="I6" s="3">
        <v>36</v>
      </c>
      <c r="J6" s="3">
        <v>16</v>
      </c>
      <c r="K6" s="3">
        <v>5</v>
      </c>
      <c r="L6" s="3">
        <v>8</v>
      </c>
      <c r="M6" s="3">
        <v>10</v>
      </c>
      <c r="N6" s="3">
        <v>2</v>
      </c>
      <c r="O6" s="4">
        <f t="shared" si="0"/>
        <v>86</v>
      </c>
    </row>
    <row r="7" spans="1:15" x14ac:dyDescent="0.25">
      <c r="A7" s="3">
        <v>2003</v>
      </c>
      <c r="B7" s="3">
        <v>48</v>
      </c>
      <c r="C7" s="3">
        <v>36</v>
      </c>
      <c r="D7" s="3">
        <v>12</v>
      </c>
      <c r="E7" s="3">
        <v>0</v>
      </c>
      <c r="F7" s="3">
        <v>0</v>
      </c>
      <c r="G7" s="3">
        <v>1</v>
      </c>
      <c r="H7" s="3">
        <v>2</v>
      </c>
      <c r="I7" s="3">
        <v>15</v>
      </c>
      <c r="J7" s="3">
        <v>17</v>
      </c>
      <c r="K7" s="3">
        <v>4</v>
      </c>
      <c r="L7" s="3">
        <v>8</v>
      </c>
      <c r="M7" s="3">
        <v>1</v>
      </c>
      <c r="N7" s="3">
        <v>0</v>
      </c>
      <c r="O7" s="4">
        <f t="shared" si="0"/>
        <v>48</v>
      </c>
    </row>
    <row r="8" spans="1:15" x14ac:dyDescent="0.25">
      <c r="A8" s="3">
        <v>2004</v>
      </c>
      <c r="B8" s="3">
        <v>47</v>
      </c>
      <c r="C8" s="3">
        <v>37</v>
      </c>
      <c r="D8" s="3">
        <v>10</v>
      </c>
      <c r="E8" s="3">
        <v>0</v>
      </c>
      <c r="F8" s="3">
        <v>0</v>
      </c>
      <c r="G8" s="3">
        <v>0</v>
      </c>
      <c r="H8" s="3">
        <v>1</v>
      </c>
      <c r="I8" s="3">
        <v>18</v>
      </c>
      <c r="J8" s="3">
        <v>21</v>
      </c>
      <c r="K8" s="3">
        <v>5</v>
      </c>
      <c r="L8" s="3">
        <v>2</v>
      </c>
      <c r="M8" s="3">
        <v>0</v>
      </c>
      <c r="N8" s="3">
        <v>0</v>
      </c>
      <c r="O8" s="4">
        <f t="shared" si="0"/>
        <v>47</v>
      </c>
    </row>
    <row r="9" spans="1:15" x14ac:dyDescent="0.25">
      <c r="A9" s="3">
        <v>2005</v>
      </c>
      <c r="B9" s="3">
        <v>36</v>
      </c>
      <c r="C9" s="3">
        <v>16</v>
      </c>
      <c r="D9" s="3">
        <v>20</v>
      </c>
      <c r="E9" s="3">
        <v>1</v>
      </c>
      <c r="F9" s="3">
        <v>0</v>
      </c>
      <c r="G9" s="3">
        <v>0</v>
      </c>
      <c r="H9" s="3">
        <v>3</v>
      </c>
      <c r="I9" s="3">
        <v>8</v>
      </c>
      <c r="J9" s="3">
        <v>18</v>
      </c>
      <c r="K9" s="3">
        <v>4</v>
      </c>
      <c r="L9" s="3">
        <v>2</v>
      </c>
      <c r="M9" s="3">
        <v>0</v>
      </c>
      <c r="N9" s="3">
        <v>0</v>
      </c>
      <c r="O9" s="4">
        <f t="shared" si="0"/>
        <v>36</v>
      </c>
    </row>
    <row r="10" spans="1:15" x14ac:dyDescent="0.25">
      <c r="A10" s="3">
        <v>2006</v>
      </c>
      <c r="B10" s="3">
        <v>50</v>
      </c>
      <c r="C10" s="3">
        <v>38</v>
      </c>
      <c r="D10" s="3">
        <v>12</v>
      </c>
      <c r="E10" s="3">
        <v>0</v>
      </c>
      <c r="F10" s="3">
        <v>0</v>
      </c>
      <c r="G10" s="3">
        <v>3</v>
      </c>
      <c r="H10" s="3">
        <v>0</v>
      </c>
      <c r="I10" s="3">
        <v>7</v>
      </c>
      <c r="J10" s="3">
        <v>29</v>
      </c>
      <c r="K10" s="3">
        <v>9</v>
      </c>
      <c r="L10" s="3">
        <v>1</v>
      </c>
      <c r="M10" s="3">
        <v>1</v>
      </c>
      <c r="N10" s="3">
        <v>0</v>
      </c>
      <c r="O10" s="4">
        <f t="shared" si="0"/>
        <v>50</v>
      </c>
    </row>
    <row r="11" spans="1:15" x14ac:dyDescent="0.25">
      <c r="A11" s="3">
        <v>2007</v>
      </c>
      <c r="B11" s="3">
        <v>60</v>
      </c>
      <c r="C11" s="3">
        <v>40</v>
      </c>
      <c r="D11" s="3">
        <v>20</v>
      </c>
      <c r="E11" s="3">
        <v>0</v>
      </c>
      <c r="F11" s="3">
        <v>1</v>
      </c>
      <c r="G11" s="3">
        <v>1</v>
      </c>
      <c r="H11" s="3">
        <v>7</v>
      </c>
      <c r="I11" s="3">
        <v>13</v>
      </c>
      <c r="J11" s="3">
        <v>24</v>
      </c>
      <c r="K11" s="3">
        <v>6</v>
      </c>
      <c r="L11" s="3">
        <v>5</v>
      </c>
      <c r="M11" s="3">
        <v>3</v>
      </c>
      <c r="N11" s="3">
        <v>0</v>
      </c>
      <c r="O11" s="4">
        <f t="shared" si="0"/>
        <v>60</v>
      </c>
    </row>
    <row r="12" spans="1:15" x14ac:dyDescent="0.25">
      <c r="A12" s="3">
        <v>2008</v>
      </c>
      <c r="B12" s="3">
        <v>44</v>
      </c>
      <c r="C12" s="3">
        <v>21</v>
      </c>
      <c r="D12" s="3">
        <v>23</v>
      </c>
      <c r="E12" s="3">
        <v>0</v>
      </c>
      <c r="F12" s="3">
        <v>1</v>
      </c>
      <c r="G12" s="3">
        <v>0</v>
      </c>
      <c r="H12" s="3">
        <v>2</v>
      </c>
      <c r="I12" s="3">
        <v>6</v>
      </c>
      <c r="J12" s="3">
        <v>18</v>
      </c>
      <c r="K12" s="3">
        <v>7</v>
      </c>
      <c r="L12" s="3">
        <v>8</v>
      </c>
      <c r="M12" s="3">
        <v>2</v>
      </c>
      <c r="N12" s="3">
        <v>0</v>
      </c>
      <c r="O12" s="4">
        <f t="shared" si="0"/>
        <v>44</v>
      </c>
    </row>
    <row r="13" spans="1:15" x14ac:dyDescent="0.25">
      <c r="A13" s="3" t="s">
        <v>15</v>
      </c>
      <c r="B13" s="3">
        <f>SUM(B3:B12)</f>
        <v>558</v>
      </c>
      <c r="C13" s="3">
        <f t="shared" ref="C13:O13" si="1">SUM(C3:C12)</f>
        <v>339</v>
      </c>
      <c r="D13" s="3">
        <f t="shared" si="1"/>
        <v>219</v>
      </c>
      <c r="E13" s="3">
        <f t="shared" si="1"/>
        <v>1</v>
      </c>
      <c r="F13" s="3">
        <f t="shared" si="1"/>
        <v>4</v>
      </c>
      <c r="G13" s="3">
        <f t="shared" si="1"/>
        <v>11</v>
      </c>
      <c r="H13" s="3">
        <f t="shared" si="1"/>
        <v>28</v>
      </c>
      <c r="I13" s="3">
        <f t="shared" si="1"/>
        <v>132</v>
      </c>
      <c r="J13" s="3">
        <f t="shared" si="1"/>
        <v>230</v>
      </c>
      <c r="K13" s="3">
        <f t="shared" si="1"/>
        <v>77</v>
      </c>
      <c r="L13" s="3">
        <f t="shared" si="1"/>
        <v>44</v>
      </c>
      <c r="M13" s="3">
        <f t="shared" si="1"/>
        <v>29</v>
      </c>
      <c r="N13" s="3">
        <f t="shared" si="1"/>
        <v>2</v>
      </c>
      <c r="O13" s="4">
        <f t="shared" si="1"/>
        <v>558</v>
      </c>
    </row>
    <row r="15" spans="1:15" x14ac:dyDescent="0.25">
      <c r="A15" s="12" t="s">
        <v>38</v>
      </c>
      <c r="C15" s="8">
        <f>SUM(C13/B13)</f>
        <v>0.60752688172043012</v>
      </c>
      <c r="D15" s="8">
        <f>SUM(D13/B13)</f>
        <v>0.39247311827956988</v>
      </c>
      <c r="E15" s="8">
        <f>SUM(E13/B13)</f>
        <v>1.7921146953405018E-3</v>
      </c>
      <c r="F15" s="8">
        <f>SUM(F13/B13)</f>
        <v>7.1684587813620072E-3</v>
      </c>
      <c r="G15" s="8">
        <f>SUM(G13/B13)</f>
        <v>1.9713261648745518E-2</v>
      </c>
      <c r="H15" s="8">
        <f>SUM(H13/B13)</f>
        <v>5.0179211469534052E-2</v>
      </c>
      <c r="I15" s="8">
        <f>SUM(I13/B13)</f>
        <v>0.23655913978494625</v>
      </c>
      <c r="J15" s="8">
        <f>SUM(J13/B13)</f>
        <v>0.41218637992831542</v>
      </c>
      <c r="K15" s="8">
        <f>SUM(K13/B13)</f>
        <v>0.13799283154121864</v>
      </c>
      <c r="L15" s="8">
        <f>SUM(L13/B13)</f>
        <v>7.8853046594982074E-2</v>
      </c>
      <c r="M15" s="8">
        <f>SUM(M13/B13)</f>
        <v>5.197132616487455E-2</v>
      </c>
      <c r="N15" s="8">
        <f>SUM(N13/B13)</f>
        <v>3.5842293906810036E-3</v>
      </c>
    </row>
    <row r="16" spans="1:15" x14ac:dyDescent="0.25">
      <c r="A16" s="13"/>
    </row>
    <row r="20" spans="4:14" x14ac:dyDescent="0.25">
      <c r="E20" s="3" t="s">
        <v>12</v>
      </c>
      <c r="F20" s="3" t="s">
        <v>5</v>
      </c>
      <c r="G20" s="3" t="s">
        <v>13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14</v>
      </c>
    </row>
    <row r="21" spans="4:14" x14ac:dyDescent="0.25">
      <c r="D21" s="3" t="s">
        <v>39</v>
      </c>
      <c r="E21" s="8">
        <v>1.7921146953405018E-3</v>
      </c>
      <c r="F21" s="8">
        <v>7.1684587813620072E-3</v>
      </c>
      <c r="G21" s="8">
        <v>1.9713261648745518E-2</v>
      </c>
      <c r="H21" s="8">
        <v>5.0179211469534052E-2</v>
      </c>
      <c r="I21" s="8">
        <v>0.23655913978494625</v>
      </c>
      <c r="J21" s="8">
        <v>0.41218637992831542</v>
      </c>
      <c r="K21" s="8">
        <v>0.13799283154121864</v>
      </c>
      <c r="L21" s="8">
        <v>7.8853046594982074E-2</v>
      </c>
      <c r="M21" s="8">
        <v>5.197132616487455E-2</v>
      </c>
      <c r="N21" s="8">
        <v>3.5842293906810036E-3</v>
      </c>
    </row>
  </sheetData>
  <mergeCells count="2">
    <mergeCell ref="E1:M1"/>
    <mergeCell ref="A15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3" sqref="F13"/>
    </sheetView>
  </sheetViews>
  <sheetFormatPr defaultRowHeight="15" x14ac:dyDescent="0.25"/>
  <cols>
    <col min="1" max="3" width="19.85546875" style="2" customWidth="1"/>
    <col min="4" max="5" width="19.85546875" style="1" customWidth="1"/>
    <col min="6" max="16384" width="9.140625" style="1"/>
  </cols>
  <sheetData>
    <row r="1" spans="1:6" x14ac:dyDescent="0.25">
      <c r="B1" s="14" t="s">
        <v>16</v>
      </c>
      <c r="C1" s="15"/>
      <c r="D1" s="6"/>
      <c r="E1" s="6"/>
      <c r="F1" s="7"/>
    </row>
    <row r="2" spans="1:6" x14ac:dyDescent="0.25">
      <c r="A2" s="2" t="s">
        <v>0</v>
      </c>
      <c r="B2" s="2" t="s">
        <v>18</v>
      </c>
      <c r="C2" s="2" t="s">
        <v>17</v>
      </c>
    </row>
    <row r="3" spans="1:6" ht="15.75" x14ac:dyDescent="0.25">
      <c r="A3" s="3">
        <v>1999</v>
      </c>
      <c r="B3" s="5" t="s">
        <v>19</v>
      </c>
      <c r="C3" s="2">
        <v>50</v>
      </c>
      <c r="D3" s="1">
        <v>50</v>
      </c>
    </row>
    <row r="4" spans="1:6" ht="15.75" x14ac:dyDescent="0.25">
      <c r="A4" s="3">
        <v>2000</v>
      </c>
      <c r="B4" s="5" t="s">
        <v>20</v>
      </c>
      <c r="C4" s="2">
        <v>80</v>
      </c>
      <c r="D4" s="1">
        <v>80</v>
      </c>
    </row>
    <row r="5" spans="1:6" ht="15.75" x14ac:dyDescent="0.25">
      <c r="A5" s="3"/>
      <c r="B5" s="5" t="s">
        <v>20</v>
      </c>
      <c r="C5" s="2">
        <v>571</v>
      </c>
      <c r="D5" s="1">
        <v>571</v>
      </c>
    </row>
    <row r="6" spans="1:6" ht="15.75" x14ac:dyDescent="0.25">
      <c r="A6" s="3"/>
      <c r="B6" s="5" t="s">
        <v>21</v>
      </c>
      <c r="C6" s="2">
        <v>100</v>
      </c>
    </row>
    <row r="7" spans="1:6" ht="15.75" x14ac:dyDescent="0.25">
      <c r="A7" s="3"/>
      <c r="B7" s="5"/>
    </row>
    <row r="8" spans="1:6" ht="15.75" x14ac:dyDescent="0.25">
      <c r="A8" s="3">
        <v>2001</v>
      </c>
      <c r="B8" s="5" t="s">
        <v>22</v>
      </c>
      <c r="C8" s="2">
        <v>150</v>
      </c>
      <c r="D8" s="1">
        <v>150</v>
      </c>
    </row>
    <row r="9" spans="1:6" ht="15.75" x14ac:dyDescent="0.25">
      <c r="A9" s="3"/>
      <c r="B9" s="5"/>
    </row>
    <row r="10" spans="1:6" ht="15.75" x14ac:dyDescent="0.25">
      <c r="A10" s="3">
        <v>2002</v>
      </c>
      <c r="B10" s="5" t="s">
        <v>23</v>
      </c>
      <c r="C10" s="2">
        <v>336</v>
      </c>
    </row>
    <row r="11" spans="1:6" ht="15.75" x14ac:dyDescent="0.25">
      <c r="A11" s="3"/>
      <c r="B11" s="5"/>
    </row>
    <row r="12" spans="1:6" ht="15.75" x14ac:dyDescent="0.25">
      <c r="A12" s="3">
        <v>2003</v>
      </c>
      <c r="B12" s="5" t="s">
        <v>24</v>
      </c>
      <c r="C12" s="2">
        <v>50</v>
      </c>
      <c r="D12" s="1">
        <v>50</v>
      </c>
    </row>
    <row r="13" spans="1:6" ht="15.75" x14ac:dyDescent="0.25">
      <c r="A13" s="3"/>
      <c r="B13" s="5"/>
    </row>
    <row r="14" spans="1:6" ht="15.75" x14ac:dyDescent="0.25">
      <c r="A14" s="3">
        <v>2004</v>
      </c>
      <c r="B14" s="5" t="s">
        <v>25</v>
      </c>
      <c r="C14" s="2">
        <v>580</v>
      </c>
      <c r="D14" s="1">
        <v>580</v>
      </c>
    </row>
    <row r="15" spans="1:6" ht="15.75" x14ac:dyDescent="0.25">
      <c r="A15" s="3"/>
      <c r="B15" s="5"/>
    </row>
    <row r="16" spans="1:6" ht="15.75" x14ac:dyDescent="0.25">
      <c r="A16" s="3">
        <v>2005</v>
      </c>
      <c r="B16" s="5" t="s">
        <v>27</v>
      </c>
      <c r="C16" s="2">
        <v>1400</v>
      </c>
      <c r="D16" s="1">
        <v>1400</v>
      </c>
    </row>
    <row r="17" spans="1:4" ht="15.75" x14ac:dyDescent="0.25">
      <c r="A17" s="3"/>
      <c r="B17" s="5" t="s">
        <v>28</v>
      </c>
      <c r="C17" s="2">
        <v>680</v>
      </c>
      <c r="D17" s="1">
        <v>680</v>
      </c>
    </row>
    <row r="18" spans="1:4" ht="15.75" x14ac:dyDescent="0.25">
      <c r="A18" s="3"/>
      <c r="B18" s="5" t="s">
        <v>29</v>
      </c>
      <c r="C18" s="2">
        <v>1156</v>
      </c>
      <c r="D18" s="1">
        <v>1150</v>
      </c>
    </row>
    <row r="19" spans="1:4" ht="15.75" x14ac:dyDescent="0.25">
      <c r="A19" s="3"/>
      <c r="B19" s="5" t="s">
        <v>30</v>
      </c>
      <c r="C19" s="2">
        <v>1066</v>
      </c>
      <c r="D19" s="1">
        <v>1066</v>
      </c>
    </row>
    <row r="20" spans="1:4" ht="15.75" x14ac:dyDescent="0.25">
      <c r="A20" s="3"/>
      <c r="B20" s="5" t="s">
        <v>26</v>
      </c>
      <c r="C20" s="2">
        <v>76</v>
      </c>
      <c r="D20" s="1">
        <v>76</v>
      </c>
    </row>
    <row r="21" spans="1:4" ht="15.75" x14ac:dyDescent="0.25">
      <c r="A21" s="3"/>
      <c r="B21" s="5"/>
    </row>
    <row r="22" spans="1:4" ht="15.75" x14ac:dyDescent="0.25">
      <c r="A22" s="3">
        <v>2006</v>
      </c>
      <c r="B22" s="5" t="s">
        <v>31</v>
      </c>
      <c r="C22" s="2">
        <v>54.5</v>
      </c>
    </row>
    <row r="23" spans="1:4" ht="15.75" x14ac:dyDescent="0.25">
      <c r="A23" s="3"/>
      <c r="B23" s="5" t="s">
        <v>32</v>
      </c>
      <c r="C23" s="2">
        <v>16.5</v>
      </c>
    </row>
    <row r="24" spans="1:4" ht="15.75" x14ac:dyDescent="0.25">
      <c r="A24" s="3"/>
      <c r="B24" s="5"/>
    </row>
    <row r="25" spans="1:4" ht="15.75" x14ac:dyDescent="0.25">
      <c r="A25" s="3">
        <v>2007</v>
      </c>
      <c r="B25" s="5" t="s">
        <v>33</v>
      </c>
      <c r="C25" s="2">
        <v>1386</v>
      </c>
      <c r="D25" s="1">
        <v>1386</v>
      </c>
    </row>
    <row r="26" spans="1:4" ht="15.75" x14ac:dyDescent="0.25">
      <c r="A26" s="3"/>
      <c r="B26" s="5" t="s">
        <v>34</v>
      </c>
      <c r="C26" s="2">
        <v>222</v>
      </c>
      <c r="D26" s="1">
        <v>222</v>
      </c>
    </row>
    <row r="27" spans="1:4" ht="15.75" x14ac:dyDescent="0.25">
      <c r="A27" s="3"/>
      <c r="B27" s="5" t="s">
        <v>35</v>
      </c>
      <c r="C27" s="2">
        <v>170</v>
      </c>
      <c r="D27" s="1">
        <v>170</v>
      </c>
    </row>
    <row r="28" spans="1:4" ht="15.75" x14ac:dyDescent="0.25">
      <c r="A28" s="3"/>
      <c r="B28" s="5" t="s">
        <v>36</v>
      </c>
      <c r="C28" s="2">
        <v>340</v>
      </c>
    </row>
    <row r="29" spans="1:4" ht="15.75" x14ac:dyDescent="0.25">
      <c r="A29" s="3"/>
      <c r="B29" s="5"/>
    </row>
    <row r="30" spans="1:4" ht="15.75" x14ac:dyDescent="0.25">
      <c r="A30" s="3">
        <v>2008</v>
      </c>
      <c r="B30" s="5" t="s">
        <v>37</v>
      </c>
      <c r="C30" s="2">
        <v>15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"/>
  <sheetViews>
    <sheetView workbookViewId="0">
      <selection activeCell="D5" sqref="D5:D9"/>
    </sheetView>
  </sheetViews>
  <sheetFormatPr defaultRowHeight="15" x14ac:dyDescent="0.25"/>
  <sheetData>
    <row r="4" spans="2:7" x14ac:dyDescent="0.25">
      <c r="B4" t="s">
        <v>0</v>
      </c>
      <c r="C4" t="s">
        <v>2</v>
      </c>
      <c r="F4" t="s">
        <v>0</v>
      </c>
      <c r="G4" t="s">
        <v>3</v>
      </c>
    </row>
    <row r="5" spans="2:7" x14ac:dyDescent="0.25">
      <c r="B5">
        <v>1999</v>
      </c>
      <c r="C5">
        <v>37</v>
      </c>
      <c r="D5" s="17">
        <f>SUM(C5:C9)/5</f>
        <v>37.4</v>
      </c>
      <c r="F5">
        <v>1999</v>
      </c>
      <c r="G5">
        <v>45</v>
      </c>
    </row>
    <row r="6" spans="2:7" x14ac:dyDescent="0.25">
      <c r="B6">
        <v>2000</v>
      </c>
      <c r="C6">
        <v>25</v>
      </c>
      <c r="D6" s="17"/>
      <c r="F6">
        <v>2000</v>
      </c>
      <c r="G6">
        <v>17</v>
      </c>
    </row>
    <row r="7" spans="2:7" x14ac:dyDescent="0.25">
      <c r="B7">
        <v>2001</v>
      </c>
      <c r="C7">
        <v>30</v>
      </c>
      <c r="D7" s="17"/>
      <c r="F7">
        <v>2001</v>
      </c>
      <c r="G7">
        <v>33</v>
      </c>
    </row>
    <row r="8" spans="2:7" x14ac:dyDescent="0.25">
      <c r="B8">
        <v>2002</v>
      </c>
      <c r="C8">
        <v>59</v>
      </c>
      <c r="D8" s="17"/>
      <c r="F8">
        <v>2002</v>
      </c>
      <c r="G8">
        <v>27</v>
      </c>
    </row>
    <row r="9" spans="2:7" x14ac:dyDescent="0.25">
      <c r="B9">
        <v>2003</v>
      </c>
      <c r="C9">
        <v>36</v>
      </c>
      <c r="D9" s="17"/>
      <c r="F9">
        <v>2003</v>
      </c>
      <c r="G9">
        <v>12</v>
      </c>
    </row>
    <row r="10" spans="2:7" x14ac:dyDescent="0.25">
      <c r="B10">
        <v>2004</v>
      </c>
      <c r="C10">
        <v>37</v>
      </c>
      <c r="D10" s="17">
        <f>SUM(C10:C14)/5</f>
        <v>30.4</v>
      </c>
      <c r="F10">
        <v>2004</v>
      </c>
      <c r="G10">
        <v>10</v>
      </c>
    </row>
    <row r="11" spans="2:7" x14ac:dyDescent="0.25">
      <c r="B11">
        <v>2005</v>
      </c>
      <c r="C11">
        <v>16</v>
      </c>
      <c r="D11" s="17"/>
      <c r="F11">
        <v>2005</v>
      </c>
      <c r="G11">
        <v>20</v>
      </c>
    </row>
    <row r="12" spans="2:7" x14ac:dyDescent="0.25">
      <c r="B12">
        <v>2006</v>
      </c>
      <c r="C12">
        <v>38</v>
      </c>
      <c r="D12" s="17"/>
      <c r="F12">
        <v>2006</v>
      </c>
      <c r="G12">
        <v>12</v>
      </c>
    </row>
    <row r="13" spans="2:7" x14ac:dyDescent="0.25">
      <c r="B13">
        <v>2007</v>
      </c>
      <c r="C13">
        <v>40</v>
      </c>
      <c r="D13" s="17"/>
      <c r="F13">
        <v>2007</v>
      </c>
      <c r="G13">
        <v>20</v>
      </c>
    </row>
    <row r="14" spans="2:7" x14ac:dyDescent="0.25">
      <c r="B14">
        <v>2008</v>
      </c>
      <c r="C14">
        <v>21</v>
      </c>
      <c r="D14" s="17"/>
      <c r="F14">
        <v>2008</v>
      </c>
      <c r="G14">
        <v>23</v>
      </c>
    </row>
    <row r="15" spans="2:7" x14ac:dyDescent="0.25">
      <c r="B15" t="s">
        <v>40</v>
      </c>
      <c r="C15">
        <v>339</v>
      </c>
      <c r="G15">
        <v>219</v>
      </c>
    </row>
  </sheetData>
  <mergeCells count="2">
    <mergeCell ref="D5:D9"/>
    <mergeCell ref="D10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workbookViewId="0">
      <selection activeCell="E3" sqref="E3:F13"/>
    </sheetView>
  </sheetViews>
  <sheetFormatPr defaultRowHeight="15" x14ac:dyDescent="0.25"/>
  <cols>
    <col min="1" max="1" width="23.5703125" customWidth="1"/>
    <col min="2" max="2" width="21.28515625" style="16" customWidth="1"/>
    <col min="3" max="4" width="10.28515625" customWidth="1"/>
    <col min="6" max="6" width="14.42578125" customWidth="1"/>
    <col min="7" max="7" width="13.7109375" customWidth="1"/>
  </cols>
  <sheetData>
    <row r="2" spans="1:9" x14ac:dyDescent="0.25">
      <c r="A2" t="s">
        <v>44</v>
      </c>
      <c r="C2" t="s">
        <v>41</v>
      </c>
      <c r="F2" t="s">
        <v>42</v>
      </c>
      <c r="I2" t="s">
        <v>43</v>
      </c>
    </row>
    <row r="3" spans="1:9" x14ac:dyDescent="0.25">
      <c r="C3" t="s">
        <v>40</v>
      </c>
      <c r="E3" t="s">
        <v>52</v>
      </c>
      <c r="G3" t="s">
        <v>40</v>
      </c>
    </row>
    <row r="4" spans="1:9" x14ac:dyDescent="0.25">
      <c r="B4" s="16">
        <v>1999</v>
      </c>
      <c r="C4">
        <v>82</v>
      </c>
      <c r="E4">
        <v>1999</v>
      </c>
      <c r="F4">
        <v>91.02</v>
      </c>
      <c r="G4" t="s">
        <v>40</v>
      </c>
      <c r="I4">
        <v>1.1100000000000001</v>
      </c>
    </row>
    <row r="5" spans="1:9" x14ac:dyDescent="0.25">
      <c r="B5" s="16">
        <v>2000</v>
      </c>
      <c r="C5">
        <v>42</v>
      </c>
      <c r="E5">
        <v>2000</v>
      </c>
      <c r="F5">
        <v>792.33</v>
      </c>
      <c r="I5">
        <v>18.86</v>
      </c>
    </row>
    <row r="6" spans="1:9" x14ac:dyDescent="0.25">
      <c r="B6" s="16">
        <v>2001</v>
      </c>
      <c r="C6">
        <v>63</v>
      </c>
      <c r="E6">
        <v>2001</v>
      </c>
      <c r="F6">
        <v>210.28</v>
      </c>
      <c r="I6">
        <v>3.33</v>
      </c>
    </row>
    <row r="7" spans="1:9" x14ac:dyDescent="0.25">
      <c r="B7" s="16">
        <v>2002</v>
      </c>
      <c r="C7">
        <v>86</v>
      </c>
      <c r="E7">
        <v>2002</v>
      </c>
      <c r="F7">
        <v>377.49</v>
      </c>
      <c r="I7">
        <v>4.38</v>
      </c>
    </row>
    <row r="8" spans="1:9" x14ac:dyDescent="0.25">
      <c r="B8" s="16">
        <v>2003</v>
      </c>
      <c r="C8">
        <v>48</v>
      </c>
      <c r="E8">
        <v>2003</v>
      </c>
      <c r="F8">
        <v>138.94999999999999</v>
      </c>
      <c r="I8">
        <v>2.89</v>
      </c>
    </row>
    <row r="9" spans="1:9" x14ac:dyDescent="0.25">
      <c r="B9" s="16">
        <v>2004</v>
      </c>
      <c r="C9">
        <v>47</v>
      </c>
      <c r="E9">
        <v>2004</v>
      </c>
      <c r="F9">
        <v>591.34</v>
      </c>
      <c r="I9">
        <v>12.58</v>
      </c>
    </row>
    <row r="10" spans="1:9" x14ac:dyDescent="0.25">
      <c r="B10" s="16">
        <v>2005</v>
      </c>
      <c r="C10">
        <v>36</v>
      </c>
      <c r="E10">
        <v>2005</v>
      </c>
      <c r="F10">
        <v>4406.76</v>
      </c>
      <c r="I10">
        <v>122.41</v>
      </c>
    </row>
    <row r="11" spans="1:9" x14ac:dyDescent="0.25">
      <c r="B11" s="16">
        <v>2006</v>
      </c>
      <c r="C11">
        <v>50</v>
      </c>
      <c r="E11">
        <v>2006</v>
      </c>
      <c r="F11">
        <v>101.37</v>
      </c>
      <c r="I11">
        <v>2.02</v>
      </c>
    </row>
    <row r="12" spans="1:9" x14ac:dyDescent="0.25">
      <c r="B12" s="16">
        <v>2007</v>
      </c>
      <c r="C12">
        <v>60</v>
      </c>
      <c r="E12">
        <v>2007</v>
      </c>
      <c r="F12">
        <v>2277.4499999999998</v>
      </c>
      <c r="I12">
        <v>37.950000000000003</v>
      </c>
    </row>
    <row r="13" spans="1:9" x14ac:dyDescent="0.25">
      <c r="B13" s="16">
        <v>2008</v>
      </c>
      <c r="C13">
        <v>44</v>
      </c>
      <c r="E13">
        <v>2008</v>
      </c>
      <c r="F13">
        <v>33.78</v>
      </c>
      <c r="I13">
        <v>0.76</v>
      </c>
    </row>
    <row r="14" spans="1:9" x14ac:dyDescent="0.25">
      <c r="B14" s="16" t="s">
        <v>40</v>
      </c>
    </row>
    <row r="17" spans="1:9" x14ac:dyDescent="0.25">
      <c r="A17" t="s">
        <v>50</v>
      </c>
      <c r="B17" s="16" t="s">
        <v>45</v>
      </c>
      <c r="C17">
        <v>580</v>
      </c>
      <c r="F17">
        <v>477.9</v>
      </c>
      <c r="I17">
        <v>0.82</v>
      </c>
    </row>
    <row r="18" spans="1:9" x14ac:dyDescent="0.25">
      <c r="B18" s="16" t="s">
        <v>46</v>
      </c>
      <c r="C18">
        <v>618</v>
      </c>
      <c r="F18">
        <v>16049.4</v>
      </c>
      <c r="I18">
        <v>25.96</v>
      </c>
    </row>
    <row r="19" spans="1:9" x14ac:dyDescent="0.25">
      <c r="B19" s="16" t="s">
        <v>47</v>
      </c>
      <c r="C19">
        <v>550</v>
      </c>
      <c r="F19">
        <v>71752.7</v>
      </c>
      <c r="I19">
        <v>130.44999999999999</v>
      </c>
    </row>
    <row r="20" spans="1:9" x14ac:dyDescent="0.25">
      <c r="B20" s="16" t="s">
        <v>48</v>
      </c>
      <c r="C20">
        <v>474</v>
      </c>
      <c r="F20">
        <v>9364.86</v>
      </c>
      <c r="I20">
        <v>19.75</v>
      </c>
    </row>
    <row r="21" spans="1:9" x14ac:dyDescent="0.25">
      <c r="B21" s="16" t="s">
        <v>49</v>
      </c>
      <c r="C21">
        <v>180</v>
      </c>
      <c r="F21">
        <v>2557.5</v>
      </c>
      <c r="I21">
        <v>14.2</v>
      </c>
    </row>
    <row r="25" spans="1:9" x14ac:dyDescent="0.25">
      <c r="A25" t="s">
        <v>51</v>
      </c>
      <c r="B25" s="16">
        <v>1970</v>
      </c>
      <c r="C25">
        <v>86</v>
      </c>
      <c r="F25">
        <v>214.7</v>
      </c>
      <c r="I25">
        <v>2.4900000000000002</v>
      </c>
    </row>
    <row r="26" spans="1:9" x14ac:dyDescent="0.25">
      <c r="B26" s="16">
        <v>1971</v>
      </c>
      <c r="C26">
        <v>64</v>
      </c>
      <c r="F26">
        <v>106.1</v>
      </c>
      <c r="I26">
        <v>1.65</v>
      </c>
    </row>
    <row r="27" spans="1:9" x14ac:dyDescent="0.25">
      <c r="B27" s="16">
        <v>1972</v>
      </c>
      <c r="C27">
        <v>62</v>
      </c>
      <c r="F27">
        <v>10.1</v>
      </c>
      <c r="I27">
        <v>0.16</v>
      </c>
    </row>
    <row r="28" spans="1:9" x14ac:dyDescent="0.25">
      <c r="B28" s="16">
        <v>1973</v>
      </c>
      <c r="C28">
        <v>41</v>
      </c>
      <c r="F28">
        <v>15.6</v>
      </c>
      <c r="I28">
        <v>0.38</v>
      </c>
    </row>
    <row r="29" spans="1:9" x14ac:dyDescent="0.25">
      <c r="B29" s="16">
        <v>1974</v>
      </c>
      <c r="C29">
        <v>56</v>
      </c>
      <c r="F29">
        <v>10.1</v>
      </c>
      <c r="I29">
        <v>0.18</v>
      </c>
    </row>
    <row r="30" spans="1:9" x14ac:dyDescent="0.25">
      <c r="B30" s="16">
        <v>1975</v>
      </c>
      <c r="C30">
        <v>50</v>
      </c>
      <c r="F30">
        <v>10.4</v>
      </c>
      <c r="I30">
        <v>0.2</v>
      </c>
    </row>
    <row r="31" spans="1:9" x14ac:dyDescent="0.25">
      <c r="B31" s="16">
        <v>1976</v>
      </c>
      <c r="C31">
        <v>44</v>
      </c>
      <c r="F31">
        <v>4.4000000000000004</v>
      </c>
      <c r="I31">
        <v>0.1</v>
      </c>
    </row>
    <row r="32" spans="1:9" x14ac:dyDescent="0.25">
      <c r="B32" s="16">
        <v>1977</v>
      </c>
      <c r="C32">
        <v>45</v>
      </c>
      <c r="F32">
        <v>39.6</v>
      </c>
      <c r="I32">
        <v>0.88</v>
      </c>
    </row>
    <row r="33" spans="2:9" x14ac:dyDescent="0.25">
      <c r="B33" s="16">
        <v>1978</v>
      </c>
      <c r="C33">
        <v>80</v>
      </c>
      <c r="F33">
        <v>22.9</v>
      </c>
      <c r="I33">
        <v>0.28000000000000003</v>
      </c>
    </row>
    <row r="34" spans="2:9" x14ac:dyDescent="0.25">
      <c r="B34" s="16">
        <v>1979</v>
      </c>
      <c r="C34">
        <v>51</v>
      </c>
      <c r="F34">
        <v>43.9</v>
      </c>
      <c r="I34">
        <v>0.86</v>
      </c>
    </row>
    <row r="36" spans="2:9" x14ac:dyDescent="0.25">
      <c r="B36" s="16">
        <v>1980</v>
      </c>
      <c r="C36">
        <v>53</v>
      </c>
      <c r="F36">
        <v>18.399999999999999</v>
      </c>
      <c r="I36">
        <v>0.34</v>
      </c>
    </row>
    <row r="37" spans="2:9" x14ac:dyDescent="0.25">
      <c r="B37" s="16">
        <v>1981</v>
      </c>
      <c r="C37">
        <v>55</v>
      </c>
      <c r="F37">
        <v>139.9</v>
      </c>
      <c r="I37">
        <v>2.54</v>
      </c>
    </row>
    <row r="38" spans="2:9" x14ac:dyDescent="0.25">
      <c r="B38" s="16">
        <v>1982</v>
      </c>
      <c r="C38">
        <v>37</v>
      </c>
      <c r="F38">
        <v>29.1</v>
      </c>
      <c r="I38">
        <v>0.78</v>
      </c>
    </row>
    <row r="39" spans="2:9" x14ac:dyDescent="0.25">
      <c r="B39" s="16">
        <v>1983</v>
      </c>
      <c r="C39">
        <v>28</v>
      </c>
      <c r="F39">
        <v>13.3</v>
      </c>
      <c r="I39">
        <v>0.47499999999999998</v>
      </c>
    </row>
    <row r="40" spans="2:9" x14ac:dyDescent="0.25">
      <c r="B40" s="16">
        <v>1984</v>
      </c>
      <c r="C40">
        <v>30</v>
      </c>
      <c r="F40">
        <v>9.5</v>
      </c>
      <c r="I40">
        <v>0.31</v>
      </c>
    </row>
    <row r="41" spans="2:9" x14ac:dyDescent="0.25">
      <c r="B41" s="16">
        <v>1985</v>
      </c>
      <c r="C41">
        <v>41</v>
      </c>
      <c r="F41">
        <v>751.1</v>
      </c>
      <c r="I41">
        <v>18.309999999999999</v>
      </c>
    </row>
    <row r="42" spans="2:9" x14ac:dyDescent="0.25">
      <c r="B42" s="16">
        <v>1986</v>
      </c>
      <c r="C42">
        <v>119</v>
      </c>
      <c r="F42">
        <v>7964.2</v>
      </c>
      <c r="I42">
        <v>66.92</v>
      </c>
    </row>
    <row r="43" spans="2:9" x14ac:dyDescent="0.25">
      <c r="B43" s="16">
        <v>1987</v>
      </c>
      <c r="C43">
        <v>61</v>
      </c>
      <c r="F43">
        <v>1968.5</v>
      </c>
      <c r="I43">
        <v>32.270000000000003</v>
      </c>
    </row>
    <row r="44" spans="2:9" x14ac:dyDescent="0.25">
      <c r="B44" s="16">
        <v>1988</v>
      </c>
      <c r="C44">
        <v>62</v>
      </c>
      <c r="F44">
        <v>274</v>
      </c>
      <c r="I44">
        <v>4.41</v>
      </c>
    </row>
    <row r="45" spans="2:9" x14ac:dyDescent="0.25">
      <c r="B45" s="16">
        <v>1989</v>
      </c>
      <c r="C45">
        <v>132</v>
      </c>
      <c r="F45">
        <v>4881.3999999999996</v>
      </c>
      <c r="I45">
        <v>36.979999999999997</v>
      </c>
    </row>
    <row r="47" spans="2:9" x14ac:dyDescent="0.25">
      <c r="B47" s="16">
        <v>1990</v>
      </c>
      <c r="C47">
        <v>65</v>
      </c>
      <c r="F47">
        <v>469.1</v>
      </c>
      <c r="I47">
        <v>7.21</v>
      </c>
    </row>
    <row r="48" spans="2:9" x14ac:dyDescent="0.25">
      <c r="B48" s="16">
        <v>1991</v>
      </c>
      <c r="C48">
        <v>69</v>
      </c>
      <c r="F48">
        <v>19.600000000000001</v>
      </c>
      <c r="I48">
        <v>0.28000000000000003</v>
      </c>
    </row>
    <row r="49" spans="2:9" x14ac:dyDescent="0.25">
      <c r="B49" s="16">
        <v>1992</v>
      </c>
      <c r="C49">
        <v>38</v>
      </c>
      <c r="F49">
        <v>25</v>
      </c>
      <c r="I49">
        <v>0.65</v>
      </c>
    </row>
    <row r="50" spans="2:9" x14ac:dyDescent="0.25">
      <c r="B50" s="16">
        <v>1993</v>
      </c>
      <c r="C50">
        <v>27</v>
      </c>
      <c r="F50">
        <v>30.8</v>
      </c>
      <c r="I50">
        <v>1.1399999999999999</v>
      </c>
    </row>
    <row r="51" spans="2:9" x14ac:dyDescent="0.25">
      <c r="B51" s="16">
        <v>1994</v>
      </c>
      <c r="C51">
        <v>93</v>
      </c>
      <c r="F51">
        <v>19545</v>
      </c>
      <c r="I51">
        <v>210.16</v>
      </c>
    </row>
    <row r="52" spans="2:9" x14ac:dyDescent="0.25">
      <c r="B52" s="16">
        <v>1995</v>
      </c>
      <c r="C52">
        <v>24</v>
      </c>
      <c r="F52">
        <v>596.9</v>
      </c>
      <c r="I52">
        <v>24.87</v>
      </c>
    </row>
    <row r="53" spans="2:9" x14ac:dyDescent="0.25">
      <c r="B53" s="16">
        <v>1996</v>
      </c>
      <c r="C53">
        <v>64</v>
      </c>
      <c r="F53">
        <v>50748</v>
      </c>
      <c r="I53">
        <v>792.93</v>
      </c>
    </row>
    <row r="54" spans="2:9" x14ac:dyDescent="0.25">
      <c r="B54" s="16">
        <v>1997</v>
      </c>
      <c r="C54">
        <v>48</v>
      </c>
      <c r="F54">
        <v>75.599999999999994</v>
      </c>
      <c r="I54">
        <v>1.57</v>
      </c>
    </row>
    <row r="55" spans="2:9" x14ac:dyDescent="0.25">
      <c r="B55" s="16">
        <v>1998</v>
      </c>
      <c r="C55">
        <v>56</v>
      </c>
      <c r="F55">
        <v>151.4</v>
      </c>
      <c r="I55">
        <v>2.7</v>
      </c>
    </row>
    <row r="56" spans="2:9" x14ac:dyDescent="0.25">
      <c r="B56" s="16">
        <v>1999</v>
      </c>
      <c r="C56">
        <v>66</v>
      </c>
      <c r="F56">
        <v>91.3</v>
      </c>
      <c r="I56">
        <v>1.38</v>
      </c>
    </row>
    <row r="58" spans="2:9" x14ac:dyDescent="0.25">
      <c r="B58" s="16">
        <v>2000</v>
      </c>
      <c r="C58">
        <v>28</v>
      </c>
      <c r="F58">
        <v>709.9</v>
      </c>
      <c r="I58">
        <v>25.35</v>
      </c>
    </row>
    <row r="59" spans="2:9" x14ac:dyDescent="0.25">
      <c r="B59" s="16">
        <v>2001</v>
      </c>
      <c r="C59">
        <v>49</v>
      </c>
      <c r="F59">
        <v>200.5</v>
      </c>
      <c r="I59">
        <v>4.09</v>
      </c>
    </row>
    <row r="60" spans="2:9" x14ac:dyDescent="0.25">
      <c r="B60" s="16">
        <v>2002</v>
      </c>
      <c r="C60">
        <v>79</v>
      </c>
      <c r="F60">
        <v>46.5</v>
      </c>
      <c r="I60">
        <v>0.58799999999999997</v>
      </c>
    </row>
    <row r="61" spans="2:9" x14ac:dyDescent="0.25">
      <c r="B61" s="16">
        <v>2003</v>
      </c>
      <c r="C61">
        <v>40</v>
      </c>
      <c r="F61">
        <v>68.900000000000006</v>
      </c>
      <c r="I61">
        <v>1.72</v>
      </c>
    </row>
    <row r="62" spans="2:9" x14ac:dyDescent="0.25">
      <c r="B62" s="16">
        <v>2004</v>
      </c>
      <c r="C62">
        <v>44</v>
      </c>
      <c r="F62">
        <v>616.1</v>
      </c>
      <c r="I62">
        <v>14</v>
      </c>
    </row>
    <row r="63" spans="2:9" x14ac:dyDescent="0.25">
      <c r="B63" s="16">
        <v>2005</v>
      </c>
      <c r="C63">
        <v>36</v>
      </c>
      <c r="F63">
        <v>5691</v>
      </c>
      <c r="I63">
        <v>158</v>
      </c>
    </row>
    <row r="64" spans="2:9" x14ac:dyDescent="0.25">
      <c r="B64" s="16">
        <v>2006</v>
      </c>
      <c r="C64">
        <v>59</v>
      </c>
      <c r="F64">
        <v>306.42</v>
      </c>
      <c r="I64">
        <v>5.19</v>
      </c>
    </row>
    <row r="65" spans="2:9" x14ac:dyDescent="0.25">
      <c r="B65" s="16">
        <v>2007</v>
      </c>
      <c r="C65">
        <v>57</v>
      </c>
      <c r="F65">
        <v>1619.14</v>
      </c>
      <c r="I65">
        <v>28.4</v>
      </c>
    </row>
    <row r="66" spans="2:9" x14ac:dyDescent="0.25">
      <c r="B66" s="16">
        <v>2008</v>
      </c>
      <c r="C66">
        <v>45</v>
      </c>
      <c r="F66">
        <v>43.12</v>
      </c>
      <c r="I66">
        <v>0.95</v>
      </c>
    </row>
    <row r="67" spans="2:9" x14ac:dyDescent="0.25">
      <c r="B67" s="16">
        <v>2009</v>
      </c>
      <c r="C67">
        <v>37</v>
      </c>
      <c r="F67">
        <v>63.2</v>
      </c>
      <c r="I67">
        <v>1.7</v>
      </c>
    </row>
    <row r="69" spans="2:9" x14ac:dyDescent="0.25">
      <c r="B69" s="16">
        <v>2010</v>
      </c>
      <c r="C69">
        <v>18</v>
      </c>
      <c r="F69">
        <v>162.91</v>
      </c>
      <c r="I69">
        <v>9.0500000000000007</v>
      </c>
    </row>
    <row r="70" spans="2:9" x14ac:dyDescent="0.25">
      <c r="B70" s="16">
        <v>2011</v>
      </c>
      <c r="C70">
        <v>54</v>
      </c>
      <c r="F70">
        <v>952.76</v>
      </c>
      <c r="I70">
        <v>17.64</v>
      </c>
    </row>
    <row r="71" spans="2:9" x14ac:dyDescent="0.25">
      <c r="B71" s="16">
        <v>2012</v>
      </c>
      <c r="C71">
        <v>31</v>
      </c>
      <c r="F71">
        <v>19.86</v>
      </c>
      <c r="I71">
        <v>0.64</v>
      </c>
    </row>
    <row r="72" spans="2:9" x14ac:dyDescent="0.25">
      <c r="B72" s="16">
        <v>2013</v>
      </c>
      <c r="C72">
        <v>38</v>
      </c>
      <c r="F72">
        <v>43.9</v>
      </c>
      <c r="I72">
        <v>1.1499999999999999</v>
      </c>
    </row>
    <row r="73" spans="2:9" x14ac:dyDescent="0.25">
      <c r="B73" s="16">
        <v>2014</v>
      </c>
      <c r="C73">
        <v>39</v>
      </c>
      <c r="F73">
        <v>1378.07</v>
      </c>
      <c r="I73">
        <v>35.33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workbookViewId="0">
      <selection activeCell="L21" sqref="L21"/>
    </sheetView>
  </sheetViews>
  <sheetFormatPr defaultRowHeight="15" x14ac:dyDescent="0.25"/>
  <cols>
    <col min="2" max="3" width="9.140625" style="16"/>
    <col min="4" max="4" width="17.140625" style="16" customWidth="1"/>
    <col min="5" max="13" width="17" style="16" customWidth="1"/>
    <col min="14" max="14" width="17" customWidth="1"/>
    <col min="16" max="17" width="9.140625" style="16"/>
  </cols>
  <sheetData>
    <row r="1" spans="2:17" x14ac:dyDescent="0.25">
      <c r="E1" s="17" t="s">
        <v>56</v>
      </c>
      <c r="F1" s="17"/>
      <c r="G1" s="17"/>
      <c r="H1" s="17"/>
      <c r="I1" s="17"/>
      <c r="J1" s="17"/>
      <c r="K1" s="17"/>
      <c r="N1" s="16" t="s">
        <v>63</v>
      </c>
    </row>
    <row r="2" spans="2:17" x14ac:dyDescent="0.25">
      <c r="D2" s="16" t="s">
        <v>53</v>
      </c>
      <c r="E2" s="16" t="s">
        <v>55</v>
      </c>
      <c r="F2" s="16" t="s">
        <v>58</v>
      </c>
      <c r="G2" s="16" t="s">
        <v>57</v>
      </c>
      <c r="H2" s="16" t="s">
        <v>59</v>
      </c>
      <c r="I2" s="16" t="s">
        <v>60</v>
      </c>
      <c r="J2" s="16" t="s">
        <v>62</v>
      </c>
      <c r="K2" s="16" t="s">
        <v>61</v>
      </c>
    </row>
    <row r="3" spans="2:17" x14ac:dyDescent="0.25">
      <c r="B3" s="16" t="s">
        <v>0</v>
      </c>
      <c r="D3" s="16" t="s">
        <v>54</v>
      </c>
      <c r="F3" s="16" t="s">
        <v>40</v>
      </c>
      <c r="L3" s="16" t="s">
        <v>0</v>
      </c>
    </row>
    <row r="4" spans="2:17" s="16" customFormat="1" x14ac:dyDescent="0.25">
      <c r="B4" s="18">
        <v>1999</v>
      </c>
      <c r="D4" s="16">
        <v>45</v>
      </c>
      <c r="E4" s="16">
        <v>22</v>
      </c>
      <c r="F4" s="16">
        <v>0</v>
      </c>
      <c r="G4" s="16">
        <v>5</v>
      </c>
      <c r="H4" s="16">
        <v>1</v>
      </c>
      <c r="I4" s="16">
        <v>2</v>
      </c>
      <c r="J4" s="16">
        <v>0</v>
      </c>
      <c r="K4" s="16">
        <v>2</v>
      </c>
      <c r="L4" s="19">
        <v>1999</v>
      </c>
      <c r="M4" s="18" t="s">
        <v>64</v>
      </c>
      <c r="N4" s="16">
        <f>SUM(E4:K4)</f>
        <v>32</v>
      </c>
      <c r="P4" s="16" t="s">
        <v>64</v>
      </c>
      <c r="Q4" s="16">
        <v>32</v>
      </c>
    </row>
    <row r="5" spans="2:17" x14ac:dyDescent="0.25">
      <c r="B5" s="18">
        <v>2000</v>
      </c>
      <c r="D5" s="16">
        <v>25</v>
      </c>
      <c r="E5" s="16">
        <v>7</v>
      </c>
      <c r="F5" s="16">
        <v>3</v>
      </c>
      <c r="G5" s="16">
        <v>2</v>
      </c>
      <c r="H5" s="16">
        <v>0</v>
      </c>
      <c r="I5" s="16">
        <v>4</v>
      </c>
      <c r="J5" s="16">
        <v>0</v>
      </c>
      <c r="K5" s="16">
        <v>2</v>
      </c>
      <c r="L5" s="19">
        <v>2000</v>
      </c>
      <c r="M5" s="18" t="s">
        <v>65</v>
      </c>
      <c r="N5" s="16">
        <f t="shared" ref="N5:N13" si="0">SUM(E5:K5)</f>
        <v>18</v>
      </c>
      <c r="P5" s="16" t="s">
        <v>65</v>
      </c>
      <c r="Q5" s="16">
        <v>18</v>
      </c>
    </row>
    <row r="6" spans="2:17" x14ac:dyDescent="0.25">
      <c r="B6" s="18">
        <v>2001</v>
      </c>
      <c r="D6" s="16">
        <v>30</v>
      </c>
      <c r="E6" s="16">
        <v>18</v>
      </c>
      <c r="F6" s="16">
        <v>2</v>
      </c>
      <c r="G6" s="16">
        <v>4</v>
      </c>
      <c r="H6" s="16">
        <v>1</v>
      </c>
      <c r="I6" s="16">
        <v>6</v>
      </c>
      <c r="J6" s="16">
        <v>0</v>
      </c>
      <c r="K6" s="16">
        <v>2</v>
      </c>
      <c r="L6" s="19">
        <v>2001</v>
      </c>
      <c r="M6" s="18" t="s">
        <v>66</v>
      </c>
      <c r="N6" s="16">
        <f t="shared" si="0"/>
        <v>33</v>
      </c>
      <c r="P6" s="16" t="s">
        <v>66</v>
      </c>
      <c r="Q6" s="16">
        <v>33</v>
      </c>
    </row>
    <row r="7" spans="2:17" x14ac:dyDescent="0.25">
      <c r="B7" s="18">
        <v>2002</v>
      </c>
      <c r="D7" s="16">
        <v>59</v>
      </c>
      <c r="E7" s="16">
        <v>17</v>
      </c>
      <c r="F7" s="16">
        <v>0</v>
      </c>
      <c r="G7" s="16">
        <v>3</v>
      </c>
      <c r="H7" s="16">
        <v>0</v>
      </c>
      <c r="I7" s="16">
        <v>1</v>
      </c>
      <c r="J7" s="16">
        <v>1</v>
      </c>
      <c r="K7" s="16">
        <v>5</v>
      </c>
      <c r="L7" s="19">
        <v>2002</v>
      </c>
      <c r="M7" s="18" t="s">
        <v>67</v>
      </c>
      <c r="N7" s="16">
        <f t="shared" si="0"/>
        <v>27</v>
      </c>
      <c r="P7" s="16" t="s">
        <v>67</v>
      </c>
      <c r="Q7" s="16">
        <v>27</v>
      </c>
    </row>
    <row r="8" spans="2:17" x14ac:dyDescent="0.25">
      <c r="B8" s="18">
        <v>2003</v>
      </c>
      <c r="D8" s="16">
        <v>36</v>
      </c>
      <c r="E8" s="16">
        <v>4</v>
      </c>
      <c r="F8" s="16">
        <v>1</v>
      </c>
      <c r="G8" s="16">
        <v>4</v>
      </c>
      <c r="H8" s="16">
        <v>0</v>
      </c>
      <c r="I8" s="16">
        <v>1</v>
      </c>
      <c r="J8" s="16">
        <v>0</v>
      </c>
      <c r="K8" s="16">
        <v>2</v>
      </c>
      <c r="L8" s="19">
        <v>2003</v>
      </c>
      <c r="M8" s="18" t="s">
        <v>68</v>
      </c>
      <c r="N8" s="16">
        <f t="shared" si="0"/>
        <v>12</v>
      </c>
      <c r="P8" s="16" t="s">
        <v>68</v>
      </c>
      <c r="Q8" s="16">
        <v>12</v>
      </c>
    </row>
    <row r="9" spans="2:17" x14ac:dyDescent="0.25">
      <c r="B9" s="18">
        <v>2004</v>
      </c>
      <c r="D9" s="16">
        <v>37</v>
      </c>
      <c r="E9" s="16">
        <v>5</v>
      </c>
      <c r="F9" s="16">
        <v>0</v>
      </c>
      <c r="G9" s="16">
        <v>3</v>
      </c>
      <c r="H9" s="16">
        <v>0</v>
      </c>
      <c r="I9" s="16">
        <v>2</v>
      </c>
      <c r="J9" s="16">
        <v>0</v>
      </c>
      <c r="K9" s="16">
        <v>0</v>
      </c>
      <c r="L9" s="19">
        <v>2004</v>
      </c>
      <c r="M9" s="18" t="s">
        <v>69</v>
      </c>
      <c r="N9" s="16">
        <f t="shared" si="0"/>
        <v>10</v>
      </c>
      <c r="P9" s="16" t="s">
        <v>69</v>
      </c>
      <c r="Q9" s="16">
        <v>10</v>
      </c>
    </row>
    <row r="10" spans="2:17" x14ac:dyDescent="0.25">
      <c r="B10" s="18">
        <v>2005</v>
      </c>
      <c r="D10" s="16">
        <v>16</v>
      </c>
      <c r="E10" s="16">
        <v>13</v>
      </c>
      <c r="F10" s="16">
        <v>0</v>
      </c>
      <c r="G10" s="16">
        <v>1</v>
      </c>
      <c r="H10" s="16">
        <v>2</v>
      </c>
      <c r="I10" s="16">
        <v>1</v>
      </c>
      <c r="J10" s="16">
        <v>1</v>
      </c>
      <c r="K10" s="16">
        <v>2</v>
      </c>
      <c r="L10" s="19">
        <v>2005</v>
      </c>
      <c r="M10" s="18" t="s">
        <v>70</v>
      </c>
      <c r="N10" s="16">
        <f t="shared" si="0"/>
        <v>20</v>
      </c>
      <c r="P10" s="16" t="s">
        <v>70</v>
      </c>
      <c r="Q10" s="16">
        <v>20</v>
      </c>
    </row>
    <row r="11" spans="2:17" x14ac:dyDescent="0.25">
      <c r="B11" s="18">
        <v>2006</v>
      </c>
      <c r="D11" s="16">
        <v>38</v>
      </c>
      <c r="E11" s="16">
        <v>7</v>
      </c>
      <c r="F11" s="16">
        <v>2</v>
      </c>
      <c r="G11" s="16">
        <v>0</v>
      </c>
      <c r="H11" s="16">
        <v>5</v>
      </c>
      <c r="I11" s="16">
        <v>0</v>
      </c>
      <c r="J11" s="16">
        <v>1</v>
      </c>
      <c r="K11" s="16">
        <v>9</v>
      </c>
      <c r="L11" s="19">
        <v>2006</v>
      </c>
      <c r="M11" s="18" t="s">
        <v>71</v>
      </c>
      <c r="N11" s="16">
        <f t="shared" si="0"/>
        <v>24</v>
      </c>
      <c r="P11" s="16" t="s">
        <v>71</v>
      </c>
      <c r="Q11" s="16">
        <v>24</v>
      </c>
    </row>
    <row r="12" spans="2:17" x14ac:dyDescent="0.25">
      <c r="B12" s="18">
        <v>2007</v>
      </c>
      <c r="D12" s="16">
        <v>40</v>
      </c>
      <c r="E12" s="16">
        <v>9</v>
      </c>
      <c r="F12" s="16">
        <v>0</v>
      </c>
      <c r="G12" s="16">
        <v>4</v>
      </c>
      <c r="H12" s="16">
        <v>3</v>
      </c>
      <c r="I12" s="16">
        <v>1</v>
      </c>
      <c r="J12" s="16">
        <v>0</v>
      </c>
      <c r="K12" s="16">
        <v>3</v>
      </c>
      <c r="L12" s="19">
        <v>2007</v>
      </c>
      <c r="M12" s="18" t="s">
        <v>72</v>
      </c>
      <c r="N12" s="16">
        <f t="shared" si="0"/>
        <v>20</v>
      </c>
      <c r="P12" s="16" t="s">
        <v>72</v>
      </c>
      <c r="Q12" s="16">
        <v>20</v>
      </c>
    </row>
    <row r="13" spans="2:17" x14ac:dyDescent="0.25">
      <c r="B13" s="18">
        <v>2008</v>
      </c>
      <c r="D13" s="16">
        <v>21</v>
      </c>
      <c r="E13" s="16">
        <v>16</v>
      </c>
      <c r="F13" s="16">
        <v>0</v>
      </c>
      <c r="G13" s="16">
        <v>3</v>
      </c>
      <c r="H13" s="16">
        <v>0</v>
      </c>
      <c r="I13" s="16">
        <v>3</v>
      </c>
      <c r="J13" s="16">
        <v>0</v>
      </c>
      <c r="K13" s="16">
        <v>9</v>
      </c>
      <c r="L13" s="19">
        <v>2008</v>
      </c>
      <c r="M13" s="18" t="s">
        <v>73</v>
      </c>
      <c r="N13" s="16">
        <f t="shared" si="0"/>
        <v>31</v>
      </c>
      <c r="P13" s="16" t="s">
        <v>73</v>
      </c>
      <c r="Q13" s="16">
        <v>31</v>
      </c>
    </row>
  </sheetData>
  <mergeCells count="1">
    <mergeCell ref="E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B4" sqref="B4:D13"/>
    </sheetView>
  </sheetViews>
  <sheetFormatPr defaultRowHeight="15" x14ac:dyDescent="0.25"/>
  <sheetData>
    <row r="3" spans="2:4" x14ac:dyDescent="0.25">
      <c r="B3" t="s">
        <v>0</v>
      </c>
      <c r="D3" t="s">
        <v>54</v>
      </c>
    </row>
    <row r="4" spans="2:4" x14ac:dyDescent="0.25">
      <c r="B4">
        <v>1999</v>
      </c>
      <c r="D4">
        <v>45</v>
      </c>
    </row>
    <row r="5" spans="2:4" x14ac:dyDescent="0.25">
      <c r="B5">
        <v>2000</v>
      </c>
      <c r="D5">
        <v>25</v>
      </c>
    </row>
    <row r="6" spans="2:4" x14ac:dyDescent="0.25">
      <c r="B6">
        <v>2001</v>
      </c>
      <c r="D6">
        <v>30</v>
      </c>
    </row>
    <row r="7" spans="2:4" x14ac:dyDescent="0.25">
      <c r="B7">
        <v>2002</v>
      </c>
      <c r="D7">
        <v>59</v>
      </c>
    </row>
    <row r="8" spans="2:4" x14ac:dyDescent="0.25">
      <c r="B8">
        <v>2003</v>
      </c>
      <c r="D8">
        <v>36</v>
      </c>
    </row>
    <row r="9" spans="2:4" x14ac:dyDescent="0.25">
      <c r="B9">
        <v>2004</v>
      </c>
      <c r="D9">
        <v>37</v>
      </c>
    </row>
    <row r="10" spans="2:4" x14ac:dyDescent="0.25">
      <c r="B10">
        <v>2005</v>
      </c>
      <c r="D10">
        <v>16</v>
      </c>
    </row>
    <row r="11" spans="2:4" x14ac:dyDescent="0.25">
      <c r="B11">
        <v>2006</v>
      </c>
      <c r="D11">
        <v>38</v>
      </c>
    </row>
    <row r="12" spans="2:4" x14ac:dyDescent="0.25">
      <c r="B12">
        <v>2007</v>
      </c>
      <c r="D12">
        <v>40</v>
      </c>
    </row>
    <row r="13" spans="2:4" x14ac:dyDescent="0.25">
      <c r="B13">
        <v>2008</v>
      </c>
      <c r="D13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Fire_Starts</vt:lpstr>
      <vt:lpstr>Large Fires</vt:lpstr>
      <vt:lpstr>Fire_trends</vt:lpstr>
      <vt:lpstr>Large fire data</vt:lpstr>
      <vt:lpstr>Westwide_cause trends</vt:lpstr>
      <vt:lpstr>WWRA_trends_scatterplots</vt:lpstr>
      <vt:lpstr>Percent_starts_per_month</vt:lpstr>
      <vt:lpstr>Lightning fires graph_WWRA</vt:lpstr>
      <vt:lpstr>Human Caused Graph_WWRA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cp:lastPrinted>2015-06-04T22:11:43Z</cp:lastPrinted>
  <dcterms:created xsi:type="dcterms:W3CDTF">2015-03-10T20:18:05Z</dcterms:created>
  <dcterms:modified xsi:type="dcterms:W3CDTF">2015-06-04T22:38:56Z</dcterms:modified>
</cp:coreProperties>
</file>