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activeTab="4"/>
  </bookViews>
  <sheets>
    <sheet name="Conflagra#_MoblilizationCost" sheetId="1" r:id="rId1"/>
    <sheet name="Yearly_costs" sheetId="2" r:id="rId2"/>
    <sheet name="Conflagration Chart1996-2014" sheetId="5" r:id="rId3"/>
    <sheet name="Sheet3" sheetId="3" r:id="rId4"/>
    <sheet name="Sheet4" sheetId="4" r:id="rId5"/>
  </sheets>
  <calcPr calcId="145621"/>
</workbook>
</file>

<file path=xl/calcChain.xml><?xml version="1.0" encoding="utf-8"?>
<calcChain xmlns="http://schemas.openxmlformats.org/spreadsheetml/2006/main">
  <c r="E25" i="4" l="1"/>
  <c r="D25" i="4"/>
  <c r="E14" i="4"/>
  <c r="D14" i="4"/>
  <c r="C6" i="4"/>
  <c r="C7" i="4" s="1"/>
  <c r="C8" i="4" s="1"/>
  <c r="C9" i="4" s="1"/>
  <c r="C10" i="4" s="1"/>
  <c r="C11" i="4" s="1"/>
  <c r="C12" i="4" s="1"/>
  <c r="C13" i="4" s="1"/>
  <c r="C16" i="4" s="1"/>
  <c r="C17" i="4" s="1"/>
  <c r="C18" i="4" s="1"/>
  <c r="C19" i="4" s="1"/>
  <c r="C20" i="4" s="1"/>
  <c r="C21" i="4" s="1"/>
  <c r="C22" i="4" s="1"/>
  <c r="C23" i="4" s="1"/>
  <c r="C24" i="4" s="1"/>
  <c r="F56" i="2"/>
  <c r="G56" i="2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H20" i="2"/>
  <c r="F115" i="2"/>
  <c r="G106" i="2"/>
  <c r="F106" i="2"/>
  <c r="F95" i="2"/>
  <c r="G85" i="2"/>
  <c r="F85" i="2"/>
  <c r="F78" i="2"/>
  <c r="G73" i="2"/>
  <c r="F73" i="2"/>
  <c r="G63" i="2"/>
  <c r="F63" i="2"/>
  <c r="G43" i="2"/>
  <c r="F43" i="2"/>
  <c r="F36" i="2"/>
  <c r="F25" i="2"/>
  <c r="F20" i="2"/>
  <c r="F13" i="2"/>
</calcChain>
</file>

<file path=xl/sharedStrings.xml><?xml version="1.0" encoding="utf-8"?>
<sst xmlns="http://schemas.openxmlformats.org/spreadsheetml/2006/main" count="271" uniqueCount="78">
  <si>
    <t>1996 totals: 8 conflagrations and $2,076,885 in conflagration</t>
  </si>
  <si>
    <t>mobilization costs</t>
  </si>
  <si>
    <t>1997 no conflagration fires</t>
  </si>
  <si>
    <t>1998 totals: 2 conflagrations and $580,874 in conflagration mobilization</t>
  </si>
  <si>
    <t>costs</t>
  </si>
  <si>
    <t>1999 totals: 3 conflagrations and $125,079 in conflagration mobilization</t>
  </si>
  <si>
    <t>2000 totals: 9 conflagrations and $643,027 in conflagration mobilization</t>
  </si>
  <si>
    <t>2001 totals: 4 conflagrations and $866,633 in conflagration mobilization</t>
  </si>
  <si>
    <t>2002 Totals: 11 conflagrations and $ 3,574,611 in conflagration</t>
  </si>
  <si>
    <t>mobilization costs:</t>
  </si>
  <si>
    <t>2003 totals: 3 conflagrations and $1,523,967 in conflagration</t>
  </si>
  <si>
    <t>No conflagrations</t>
  </si>
  <si>
    <t>2005 totals: 1 conflagration and $441,650 in conflagration mobilization</t>
  </si>
  <si>
    <t>2006 totals: 2 conflagrations and $1,812,979 in conflagration</t>
  </si>
  <si>
    <t>2007 totals to date: 2 conflagrations and $306,292 in conflagration</t>
  </si>
  <si>
    <t>2008 totals to date: 1 conflagration and $226,570 in projected</t>
  </si>
  <si>
    <t>conflagration mobilization costs</t>
  </si>
  <si>
    <t>2009 totals to date: 2 conflagrations and $842,301.42 in conflagration</t>
  </si>
  <si>
    <t>2010 totals to date: 1 conflagration and $174,043.49 in conflagration</t>
  </si>
  <si>
    <t>2011 totals to date: 3 conflagrations and $1,165,422.17 in conflagration</t>
  </si>
  <si>
    <t>2013 totals to date: 4 conflagrations and $2,712,792.70 in estimated</t>
  </si>
  <si>
    <t>2014 totals to date: 6 conflagrations and $2,282,262.38 in estimated</t>
  </si>
  <si>
    <t>Year</t>
  </si>
  <si>
    <t>Conflagration Fires</t>
  </si>
  <si>
    <t>Mobilization Costs</t>
  </si>
  <si>
    <t>Conflagration Mobilization Costs</t>
  </si>
  <si>
    <t>Federal Costs</t>
  </si>
  <si>
    <t>Other</t>
  </si>
  <si>
    <t xml:space="preserve"> </t>
  </si>
  <si>
    <t xml:space="preserve">Conflagration Month </t>
  </si>
  <si>
    <t>Cause</t>
  </si>
  <si>
    <t>July</t>
  </si>
  <si>
    <t>Human</t>
  </si>
  <si>
    <t>August</t>
  </si>
  <si>
    <t xml:space="preserve">Structures Threatened </t>
  </si>
  <si>
    <t>?</t>
  </si>
  <si>
    <t>Residence  lost</t>
  </si>
  <si>
    <t>30+</t>
  </si>
  <si>
    <t>330+</t>
  </si>
  <si>
    <t>Includes: outbuildings, camp trailers, homes, cabins</t>
  </si>
  <si>
    <t>Other Losses</t>
  </si>
  <si>
    <t>RV's, Outbuildings</t>
  </si>
  <si>
    <t>Lightning</t>
  </si>
  <si>
    <t>Unknown</t>
  </si>
  <si>
    <t>14+</t>
  </si>
  <si>
    <t>400+</t>
  </si>
  <si>
    <t>Other Structures lost</t>
  </si>
  <si>
    <t>Other Structures Lost</t>
  </si>
  <si>
    <t>May</t>
  </si>
  <si>
    <t>? The Dalles</t>
  </si>
  <si>
    <t>June</t>
  </si>
  <si>
    <t>150+</t>
  </si>
  <si>
    <t>farms</t>
  </si>
  <si>
    <t>several</t>
  </si>
  <si>
    <t>200+</t>
  </si>
  <si>
    <t>Boardman</t>
  </si>
  <si>
    <t>Unav</t>
  </si>
  <si>
    <t>unav</t>
  </si>
  <si>
    <t>Ochoco Reservoir/Prineville</t>
  </si>
  <si>
    <t>Sponstaneous Combustion</t>
  </si>
  <si>
    <t>28+</t>
  </si>
  <si>
    <t>Port of Umatilla</t>
  </si>
  <si>
    <t>Imnaha</t>
  </si>
  <si>
    <t>780+</t>
  </si>
  <si>
    <t>Austin Junction/Seneca</t>
  </si>
  <si>
    <t>600+</t>
  </si>
  <si>
    <t>July/August</t>
  </si>
  <si>
    <t>6550+</t>
  </si>
  <si>
    <t>1300+</t>
  </si>
  <si>
    <t>Veneta</t>
  </si>
  <si>
    <t>September</t>
  </si>
  <si>
    <t>Cascade Locks</t>
  </si>
  <si>
    <t xml:space="preserve">July </t>
  </si>
  <si>
    <t>270+</t>
  </si>
  <si>
    <t>Under-Invest</t>
  </si>
  <si>
    <t>not released</t>
  </si>
  <si>
    <t xml:space="preserve">August </t>
  </si>
  <si>
    <t>Federal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</si>
</sst>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39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Cos</a:t>
            </a:r>
            <a:r>
              <a:rPr lang="en-US" baseline="0"/>
              <a:t>t of Oregon Declared Conflagration Fires </a:t>
            </a:r>
          </a:p>
          <a:p>
            <a:pPr>
              <a:defRPr/>
            </a:pPr>
            <a:r>
              <a:rPr lang="en-US" baseline="0"/>
              <a:t>1996 - 2014</a:t>
            </a:r>
            <a:endParaRPr lang="en-US"/>
          </a:p>
        </c:rich>
      </c:tx>
      <c:layout>
        <c:manualLayout>
          <c:xMode val="edge"/>
          <c:yMode val="edge"/>
          <c:x val="0.4129141801823657"/>
          <c:y val="2.6296902380992578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Sheet3!$D$4</c:f>
              <c:strCache>
                <c:ptCount val="1"/>
                <c:pt idx="0">
                  <c:v>Conflagration Mobilization Costs</c:v>
                </c:pt>
              </c:strCache>
            </c:strRef>
          </c:tx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Sheet3!$D$5:$D$23</c:f>
              <c:numCache>
                <c:formatCode>"$"#,##0</c:formatCode>
                <c:ptCount val="19"/>
                <c:pt idx="0">
                  <c:v>2076885</c:v>
                </c:pt>
                <c:pt idx="1">
                  <c:v>0</c:v>
                </c:pt>
                <c:pt idx="2">
                  <c:v>571874</c:v>
                </c:pt>
                <c:pt idx="3">
                  <c:v>125079</c:v>
                </c:pt>
                <c:pt idx="4">
                  <c:v>643027</c:v>
                </c:pt>
                <c:pt idx="5">
                  <c:v>866633</c:v>
                </c:pt>
                <c:pt idx="6">
                  <c:v>3574611</c:v>
                </c:pt>
                <c:pt idx="7">
                  <c:v>1523967</c:v>
                </c:pt>
                <c:pt idx="8">
                  <c:v>0</c:v>
                </c:pt>
                <c:pt idx="9">
                  <c:v>441650</c:v>
                </c:pt>
                <c:pt idx="10">
                  <c:v>1812979</c:v>
                </c:pt>
                <c:pt idx="11">
                  <c:v>306292</c:v>
                </c:pt>
                <c:pt idx="12">
                  <c:v>226570</c:v>
                </c:pt>
                <c:pt idx="13">
                  <c:v>842301</c:v>
                </c:pt>
                <c:pt idx="14">
                  <c:v>174043</c:v>
                </c:pt>
                <c:pt idx="15">
                  <c:v>1165420</c:v>
                </c:pt>
                <c:pt idx="16">
                  <c:v>0</c:v>
                </c:pt>
                <c:pt idx="17">
                  <c:v>2713791</c:v>
                </c:pt>
                <c:pt idx="18">
                  <c:v>2282301</c:v>
                </c:pt>
              </c:numCache>
            </c:numRef>
          </c:val>
        </c:ser>
        <c:ser>
          <c:idx val="1"/>
          <c:order val="1"/>
          <c:tx>
            <c:strRef>
              <c:f>Sheet3!$E$4</c:f>
              <c:strCache>
                <c:ptCount val="1"/>
                <c:pt idx="0">
                  <c:v>Federal Cost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Sheet3!$E$5:$E$23</c:f>
              <c:numCache>
                <c:formatCode>"$"#,##0</c:formatCode>
                <c:ptCount val="1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365746</c:v>
                </c:pt>
                <c:pt idx="6">
                  <c:v>2533102</c:v>
                </c:pt>
                <c:pt idx="7">
                  <c:v>1003720</c:v>
                </c:pt>
                <c:pt idx="8">
                  <c:v>0</c:v>
                </c:pt>
                <c:pt idx="9">
                  <c:v>298279</c:v>
                </c:pt>
                <c:pt idx="10">
                  <c:v>1217685</c:v>
                </c:pt>
                <c:pt idx="11">
                  <c:v>0</c:v>
                </c:pt>
                <c:pt idx="12">
                  <c:v>0</c:v>
                </c:pt>
                <c:pt idx="13">
                  <c:v>633688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2012403</c:v>
                </c:pt>
                <c:pt idx="18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Sheet3!$F$4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Sheet3!$F$5:$F$23</c:f>
              <c:numCache>
                <c:formatCode>General</c:formatCode>
                <c:ptCount val="19"/>
                <c:pt idx="2" formatCode="&quot;$&quot;#,##0">
                  <c:v>342897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135616"/>
        <c:axId val="113137152"/>
        <c:axId val="0"/>
      </c:bar3DChart>
      <c:catAx>
        <c:axId val="1131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37152"/>
        <c:crosses val="autoZero"/>
        <c:auto val="1"/>
        <c:lblAlgn val="ctr"/>
        <c:lblOffset val="100"/>
        <c:noMultiLvlLbl val="0"/>
      </c:catAx>
      <c:valAx>
        <c:axId val="113137152"/>
        <c:scaling>
          <c:orientation val="minMax"/>
          <c:max val="3500000"/>
        </c:scaling>
        <c:delete val="0"/>
        <c:axPos val="l"/>
        <c:majorGridlines>
          <c:spPr>
            <a:ln>
              <a:solidFill>
                <a:srgbClr val="763914"/>
              </a:solidFill>
            </a:ln>
          </c:spPr>
        </c:majorGridlines>
        <c:numFmt formatCode="&quot;$&quot;#,##0" sourceLinked="1"/>
        <c:majorTickMark val="out"/>
        <c:minorTickMark val="out"/>
        <c:tickLblPos val="nextTo"/>
        <c:spPr>
          <a:ln>
            <a:solidFill>
              <a:schemeClr val="accent1"/>
            </a:solidFill>
          </a:ln>
        </c:spPr>
        <c:crossAx val="11313561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Sheet3!$D$4</c:f>
              <c:strCache>
                <c:ptCount val="1"/>
                <c:pt idx="0">
                  <c:v>Conflagration Mobilization Costs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Sheet3!$D$5:$D$23</c:f>
              <c:numCache>
                <c:formatCode>"$"#,##0</c:formatCode>
                <c:ptCount val="19"/>
                <c:pt idx="0">
                  <c:v>2076885</c:v>
                </c:pt>
                <c:pt idx="1">
                  <c:v>0</c:v>
                </c:pt>
                <c:pt idx="2">
                  <c:v>571874</c:v>
                </c:pt>
                <c:pt idx="3">
                  <c:v>125079</c:v>
                </c:pt>
                <c:pt idx="4">
                  <c:v>643027</c:v>
                </c:pt>
                <c:pt idx="5">
                  <c:v>866633</c:v>
                </c:pt>
                <c:pt idx="6">
                  <c:v>3574611</c:v>
                </c:pt>
                <c:pt idx="7">
                  <c:v>1523967</c:v>
                </c:pt>
                <c:pt idx="8">
                  <c:v>0</c:v>
                </c:pt>
                <c:pt idx="9">
                  <c:v>441650</c:v>
                </c:pt>
                <c:pt idx="10">
                  <c:v>1812979</c:v>
                </c:pt>
                <c:pt idx="11">
                  <c:v>306292</c:v>
                </c:pt>
                <c:pt idx="12">
                  <c:v>226570</c:v>
                </c:pt>
                <c:pt idx="13">
                  <c:v>842301</c:v>
                </c:pt>
                <c:pt idx="14">
                  <c:v>174043</c:v>
                </c:pt>
                <c:pt idx="15">
                  <c:v>1165420</c:v>
                </c:pt>
                <c:pt idx="16">
                  <c:v>0</c:v>
                </c:pt>
                <c:pt idx="17">
                  <c:v>2713791</c:v>
                </c:pt>
                <c:pt idx="18">
                  <c:v>2282301</c:v>
                </c:pt>
              </c:numCache>
            </c:numRef>
          </c:val>
        </c:ser>
        <c:ser>
          <c:idx val="1"/>
          <c:order val="1"/>
          <c:tx>
            <c:strRef>
              <c:f>Sheet3!$E$4</c:f>
              <c:strCache>
                <c:ptCount val="1"/>
                <c:pt idx="0">
                  <c:v>Federal Cost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Sheet3!$E$5:$E$23</c:f>
              <c:numCache>
                <c:formatCode>"$"#,##0</c:formatCode>
                <c:ptCount val="1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365746</c:v>
                </c:pt>
                <c:pt idx="6">
                  <c:v>2533102</c:v>
                </c:pt>
                <c:pt idx="7">
                  <c:v>1003720</c:v>
                </c:pt>
                <c:pt idx="8">
                  <c:v>0</c:v>
                </c:pt>
                <c:pt idx="9">
                  <c:v>298279</c:v>
                </c:pt>
                <c:pt idx="10">
                  <c:v>1217685</c:v>
                </c:pt>
                <c:pt idx="11">
                  <c:v>0</c:v>
                </c:pt>
                <c:pt idx="12">
                  <c:v>0</c:v>
                </c:pt>
                <c:pt idx="13">
                  <c:v>633688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2012403</c:v>
                </c:pt>
                <c:pt idx="18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Sheet3!$C$5:$C$23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Sheet3!$F$5:$F$23</c:f>
              <c:numCache>
                <c:formatCode>General</c:formatCode>
                <c:ptCount val="19"/>
                <c:pt idx="2" formatCode="&quot;$&quot;#,##0">
                  <c:v>342897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672192"/>
        <c:axId val="113673728"/>
        <c:axId val="0"/>
      </c:bar3DChart>
      <c:catAx>
        <c:axId val="1136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73728"/>
        <c:crosses val="autoZero"/>
        <c:auto val="1"/>
        <c:lblAlgn val="ctr"/>
        <c:lblOffset val="100"/>
        <c:noMultiLvlLbl val="0"/>
      </c:catAx>
      <c:valAx>
        <c:axId val="11367372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13672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783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25</xdr:row>
      <xdr:rowOff>52386</xdr:rowOff>
    </xdr:from>
    <xdr:to>
      <xdr:col>11</xdr:col>
      <xdr:colOff>419099</xdr:colOff>
      <xdr:row>45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topLeftCell="D1" workbookViewId="0">
      <selection activeCell="O3" sqref="O3"/>
    </sheetView>
  </sheetViews>
  <sheetFormatPr defaultRowHeight="15" x14ac:dyDescent="0.25"/>
  <cols>
    <col min="12" max="12" width="12.85546875" customWidth="1"/>
    <col min="13" max="13" width="16.7109375" customWidth="1"/>
    <col min="14" max="14" width="12.85546875" customWidth="1"/>
    <col min="15" max="15" width="16.7109375" customWidth="1"/>
  </cols>
  <sheetData>
    <row r="2" spans="2:14" ht="45" x14ac:dyDescent="0.25">
      <c r="L2" t="s">
        <v>22</v>
      </c>
      <c r="M2" s="1" t="s">
        <v>23</v>
      </c>
      <c r="N2" s="1" t="s">
        <v>24</v>
      </c>
    </row>
    <row r="3" spans="2:14" x14ac:dyDescent="0.25">
      <c r="B3" t="s">
        <v>0</v>
      </c>
      <c r="L3">
        <v>1996</v>
      </c>
      <c r="M3">
        <v>8</v>
      </c>
      <c r="N3" s="2">
        <v>2076885</v>
      </c>
    </row>
    <row r="4" spans="2:14" x14ac:dyDescent="0.25">
      <c r="B4" t="s">
        <v>1</v>
      </c>
      <c r="L4">
        <v>1997</v>
      </c>
      <c r="M4">
        <v>0</v>
      </c>
    </row>
    <row r="5" spans="2:14" x14ac:dyDescent="0.25">
      <c r="L5">
        <v>1998</v>
      </c>
      <c r="M5">
        <v>2</v>
      </c>
      <c r="N5" s="2">
        <v>580874</v>
      </c>
    </row>
    <row r="6" spans="2:14" x14ac:dyDescent="0.25">
      <c r="B6" t="s">
        <v>2</v>
      </c>
      <c r="L6">
        <v>1999</v>
      </c>
      <c r="M6">
        <v>3</v>
      </c>
      <c r="N6" s="2">
        <v>125079</v>
      </c>
    </row>
    <row r="7" spans="2:14" x14ac:dyDescent="0.25">
      <c r="L7">
        <v>2000</v>
      </c>
      <c r="M7">
        <v>9</v>
      </c>
      <c r="N7" s="2">
        <v>643027</v>
      </c>
    </row>
    <row r="8" spans="2:14" x14ac:dyDescent="0.25">
      <c r="B8" t="s">
        <v>3</v>
      </c>
      <c r="L8">
        <v>2001</v>
      </c>
      <c r="M8">
        <v>4</v>
      </c>
      <c r="N8" s="2">
        <v>866633</v>
      </c>
    </row>
    <row r="9" spans="2:14" x14ac:dyDescent="0.25">
      <c r="B9" t="s">
        <v>4</v>
      </c>
      <c r="L9">
        <v>2002</v>
      </c>
      <c r="M9">
        <v>11</v>
      </c>
      <c r="N9" s="2">
        <v>3574611</v>
      </c>
    </row>
    <row r="10" spans="2:14" x14ac:dyDescent="0.25">
      <c r="L10">
        <v>2003</v>
      </c>
      <c r="M10">
        <v>3</v>
      </c>
      <c r="N10" s="2">
        <v>1523967</v>
      </c>
    </row>
    <row r="11" spans="2:14" x14ac:dyDescent="0.25">
      <c r="B11" t="s">
        <v>5</v>
      </c>
      <c r="L11">
        <v>2004</v>
      </c>
      <c r="M11">
        <v>0</v>
      </c>
      <c r="N11" s="2">
        <v>0</v>
      </c>
    </row>
    <row r="12" spans="2:14" x14ac:dyDescent="0.25">
      <c r="B12" t="s">
        <v>4</v>
      </c>
      <c r="L12">
        <v>2005</v>
      </c>
      <c r="M12">
        <v>1</v>
      </c>
      <c r="N12" s="2">
        <v>441650</v>
      </c>
    </row>
    <row r="13" spans="2:14" x14ac:dyDescent="0.25">
      <c r="L13">
        <v>2006</v>
      </c>
      <c r="M13">
        <v>2</v>
      </c>
      <c r="N13" s="2">
        <v>1812979</v>
      </c>
    </row>
    <row r="14" spans="2:14" x14ac:dyDescent="0.25">
      <c r="L14">
        <v>2007</v>
      </c>
      <c r="M14">
        <v>2</v>
      </c>
      <c r="N14" s="2">
        <v>306292</v>
      </c>
    </row>
    <row r="15" spans="2:14" x14ac:dyDescent="0.25">
      <c r="B15" t="s">
        <v>6</v>
      </c>
      <c r="L15">
        <v>2008</v>
      </c>
      <c r="M15">
        <v>1</v>
      </c>
      <c r="N15" s="2">
        <v>226570</v>
      </c>
    </row>
    <row r="16" spans="2:14" x14ac:dyDescent="0.25">
      <c r="B16" t="s">
        <v>4</v>
      </c>
      <c r="L16">
        <v>2009</v>
      </c>
      <c r="M16">
        <v>2</v>
      </c>
      <c r="N16" s="2">
        <v>842301</v>
      </c>
    </row>
    <row r="17" spans="2:14" x14ac:dyDescent="0.25">
      <c r="L17">
        <v>2010</v>
      </c>
      <c r="M17">
        <v>1</v>
      </c>
      <c r="N17" s="2">
        <v>147043</v>
      </c>
    </row>
    <row r="18" spans="2:14" x14ac:dyDescent="0.25">
      <c r="L18">
        <v>2011</v>
      </c>
      <c r="M18">
        <v>3</v>
      </c>
      <c r="N18" s="2">
        <v>1165422</v>
      </c>
    </row>
    <row r="19" spans="2:14" x14ac:dyDescent="0.25">
      <c r="B19" t="s">
        <v>7</v>
      </c>
      <c r="L19">
        <v>2012</v>
      </c>
      <c r="M19">
        <v>0</v>
      </c>
      <c r="N19" s="2">
        <v>0</v>
      </c>
    </row>
    <row r="20" spans="2:14" x14ac:dyDescent="0.25">
      <c r="B20" t="s">
        <v>4</v>
      </c>
      <c r="L20">
        <v>2013</v>
      </c>
      <c r="M20">
        <v>4</v>
      </c>
      <c r="N20" s="2">
        <v>2712792</v>
      </c>
    </row>
    <row r="21" spans="2:14" x14ac:dyDescent="0.25">
      <c r="L21">
        <v>2014</v>
      </c>
      <c r="M21">
        <v>6</v>
      </c>
      <c r="N21" s="2">
        <v>2282262</v>
      </c>
    </row>
    <row r="22" spans="2:14" x14ac:dyDescent="0.25">
      <c r="B22" t="s">
        <v>8</v>
      </c>
    </row>
    <row r="23" spans="2:14" x14ac:dyDescent="0.25">
      <c r="B23" t="s">
        <v>9</v>
      </c>
    </row>
    <row r="26" spans="2:14" x14ac:dyDescent="0.25">
      <c r="B26" t="s">
        <v>10</v>
      </c>
    </row>
    <row r="27" spans="2:14" x14ac:dyDescent="0.25">
      <c r="B27" t="s">
        <v>1</v>
      </c>
    </row>
    <row r="29" spans="2:14" x14ac:dyDescent="0.25">
      <c r="B29">
        <v>2004</v>
      </c>
    </row>
    <row r="30" spans="2:14" x14ac:dyDescent="0.25">
      <c r="B30" t="s">
        <v>11</v>
      </c>
    </row>
    <row r="33" spans="2:2" x14ac:dyDescent="0.25">
      <c r="B33" t="s">
        <v>12</v>
      </c>
    </row>
    <row r="34" spans="2:2" x14ac:dyDescent="0.25">
      <c r="B34" t="s">
        <v>4</v>
      </c>
    </row>
    <row r="36" spans="2:2" x14ac:dyDescent="0.25">
      <c r="B36" t="s">
        <v>13</v>
      </c>
    </row>
    <row r="37" spans="2:2" x14ac:dyDescent="0.25">
      <c r="B37" t="s">
        <v>1</v>
      </c>
    </row>
    <row r="39" spans="2:2" x14ac:dyDescent="0.25">
      <c r="B39" t="s">
        <v>14</v>
      </c>
    </row>
    <row r="40" spans="2:2" x14ac:dyDescent="0.25">
      <c r="B40" t="s">
        <v>1</v>
      </c>
    </row>
    <row r="42" spans="2:2" x14ac:dyDescent="0.25">
      <c r="B42" t="s">
        <v>15</v>
      </c>
    </row>
    <row r="43" spans="2:2" x14ac:dyDescent="0.25">
      <c r="B43" t="s">
        <v>16</v>
      </c>
    </row>
    <row r="45" spans="2:2" x14ac:dyDescent="0.25">
      <c r="B45" t="s">
        <v>17</v>
      </c>
    </row>
    <row r="46" spans="2:2" x14ac:dyDescent="0.25">
      <c r="B46" t="s">
        <v>1</v>
      </c>
    </row>
    <row r="48" spans="2:2" x14ac:dyDescent="0.25">
      <c r="B48" t="s">
        <v>18</v>
      </c>
    </row>
    <row r="49" spans="2:2" x14ac:dyDescent="0.25">
      <c r="B49" t="s">
        <v>1</v>
      </c>
    </row>
    <row r="51" spans="2:2" x14ac:dyDescent="0.25">
      <c r="B51" t="s">
        <v>19</v>
      </c>
    </row>
    <row r="52" spans="2:2" x14ac:dyDescent="0.25">
      <c r="B52" t="s">
        <v>1</v>
      </c>
    </row>
    <row r="54" spans="2:2" x14ac:dyDescent="0.25">
      <c r="B54">
        <v>2012</v>
      </c>
    </row>
    <row r="55" spans="2:2" x14ac:dyDescent="0.25">
      <c r="B55" t="s">
        <v>11</v>
      </c>
    </row>
    <row r="57" spans="2:2" x14ac:dyDescent="0.25">
      <c r="B57" t="s">
        <v>20</v>
      </c>
    </row>
    <row r="58" spans="2:2" x14ac:dyDescent="0.25">
      <c r="B58" t="s">
        <v>16</v>
      </c>
    </row>
    <row r="60" spans="2:2" x14ac:dyDescent="0.25">
      <c r="B60" t="s">
        <v>21</v>
      </c>
    </row>
    <row r="61" spans="2:2" x14ac:dyDescent="0.25">
      <c r="B6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15"/>
  <sheetViews>
    <sheetView topLeftCell="A47" zoomScale="90" zoomScaleNormal="90" workbookViewId="0">
      <selection activeCell="C117" sqref="C117"/>
    </sheetView>
  </sheetViews>
  <sheetFormatPr defaultRowHeight="15" x14ac:dyDescent="0.25"/>
  <cols>
    <col min="3" max="3" width="21.140625" customWidth="1"/>
    <col min="4" max="4" width="18.85546875" customWidth="1"/>
    <col min="5" max="5" width="14.140625" customWidth="1"/>
    <col min="6" max="6" width="13.28515625" customWidth="1"/>
    <col min="7" max="7" width="14.140625" customWidth="1"/>
    <col min="8" max="8" width="10.42578125" customWidth="1"/>
    <col min="9" max="10" width="17.140625" customWidth="1"/>
    <col min="11" max="11" width="12.5703125" customWidth="1"/>
    <col min="12" max="12" width="14" customWidth="1"/>
  </cols>
  <sheetData>
    <row r="2" spans="3:12" ht="60" x14ac:dyDescent="0.25">
      <c r="J2" s="1" t="s">
        <v>39</v>
      </c>
      <c r="L2" s="1" t="s">
        <v>41</v>
      </c>
    </row>
    <row r="4" spans="3:12" ht="41.25" customHeight="1" x14ac:dyDescent="0.25">
      <c r="C4" t="s">
        <v>28</v>
      </c>
      <c r="D4" s="1" t="s">
        <v>29</v>
      </c>
      <c r="E4" t="s">
        <v>30</v>
      </c>
      <c r="F4" s="1" t="s">
        <v>25</v>
      </c>
      <c r="G4" t="s">
        <v>26</v>
      </c>
      <c r="H4" t="s">
        <v>27</v>
      </c>
      <c r="I4" t="s">
        <v>36</v>
      </c>
      <c r="J4" s="1" t="s">
        <v>46</v>
      </c>
      <c r="K4" s="1" t="s">
        <v>34</v>
      </c>
      <c r="L4" t="s">
        <v>40</v>
      </c>
    </row>
    <row r="5" spans="3:12" ht="33" customHeight="1" x14ac:dyDescent="0.25">
      <c r="C5" s="3">
        <v>1996</v>
      </c>
      <c r="D5" s="3" t="s">
        <v>31</v>
      </c>
      <c r="E5" s="3" t="s">
        <v>32</v>
      </c>
      <c r="F5" s="4">
        <v>82132</v>
      </c>
      <c r="G5" s="3">
        <v>0</v>
      </c>
      <c r="H5" s="3">
        <v>0</v>
      </c>
      <c r="I5" s="3">
        <v>0</v>
      </c>
      <c r="J5" s="3">
        <v>1</v>
      </c>
      <c r="K5" s="3" t="s">
        <v>35</v>
      </c>
    </row>
    <row r="6" spans="3:12" ht="33" customHeight="1" x14ac:dyDescent="0.25">
      <c r="C6" s="3" t="s">
        <v>28</v>
      </c>
      <c r="D6" s="3" t="s">
        <v>33</v>
      </c>
      <c r="E6" s="3" t="s">
        <v>32</v>
      </c>
      <c r="F6" s="4">
        <v>47238</v>
      </c>
      <c r="G6" s="3">
        <v>0</v>
      </c>
      <c r="H6" s="3">
        <v>0</v>
      </c>
      <c r="I6" s="3">
        <v>1</v>
      </c>
      <c r="J6" s="3">
        <v>3</v>
      </c>
      <c r="K6" s="3">
        <v>16</v>
      </c>
    </row>
    <row r="7" spans="3:12" ht="33" customHeight="1" x14ac:dyDescent="0.25">
      <c r="C7" s="3"/>
      <c r="D7" s="3" t="s">
        <v>33</v>
      </c>
      <c r="E7" s="3" t="s">
        <v>32</v>
      </c>
      <c r="F7" s="4">
        <v>72266</v>
      </c>
      <c r="G7" s="3">
        <v>0</v>
      </c>
      <c r="H7" s="4">
        <v>74500</v>
      </c>
      <c r="I7" s="3">
        <v>1</v>
      </c>
      <c r="J7" s="3"/>
      <c r="K7" s="3" t="s">
        <v>37</v>
      </c>
    </row>
    <row r="8" spans="3:12" ht="33" customHeight="1" x14ac:dyDescent="0.25">
      <c r="C8" s="3"/>
      <c r="D8" s="3" t="s">
        <v>33</v>
      </c>
      <c r="E8" s="3" t="s">
        <v>32</v>
      </c>
      <c r="F8" s="4">
        <v>937727</v>
      </c>
      <c r="G8" s="3">
        <v>0</v>
      </c>
      <c r="H8" s="4">
        <v>952990</v>
      </c>
      <c r="I8" s="3">
        <v>8</v>
      </c>
      <c r="J8" s="3">
        <v>1</v>
      </c>
      <c r="K8" s="3" t="s">
        <v>38</v>
      </c>
    </row>
    <row r="9" spans="3:12" ht="33" customHeight="1" x14ac:dyDescent="0.25">
      <c r="C9" s="3"/>
      <c r="D9" s="3" t="s">
        <v>33</v>
      </c>
      <c r="E9" s="3" t="s">
        <v>32</v>
      </c>
      <c r="F9" s="4">
        <v>339135</v>
      </c>
      <c r="G9" s="3">
        <v>0</v>
      </c>
      <c r="H9" s="3">
        <v>0</v>
      </c>
      <c r="I9" s="3">
        <v>6</v>
      </c>
      <c r="J9" s="3">
        <v>18</v>
      </c>
      <c r="K9" s="3"/>
      <c r="L9" s="3">
        <v>15</v>
      </c>
    </row>
    <row r="10" spans="3:12" ht="33" customHeight="1" x14ac:dyDescent="0.25">
      <c r="C10" s="3"/>
      <c r="D10" s="3" t="s">
        <v>33</v>
      </c>
      <c r="E10" s="3" t="s">
        <v>42</v>
      </c>
      <c r="F10" s="4">
        <v>176107</v>
      </c>
      <c r="G10" s="3">
        <v>0</v>
      </c>
      <c r="H10" s="3">
        <v>0</v>
      </c>
      <c r="I10" s="3">
        <v>0</v>
      </c>
      <c r="J10" s="3">
        <v>0</v>
      </c>
      <c r="K10" s="3">
        <v>52</v>
      </c>
    </row>
    <row r="11" spans="3:12" ht="33" customHeight="1" x14ac:dyDescent="0.25">
      <c r="C11" s="3"/>
      <c r="D11" s="3" t="s">
        <v>33</v>
      </c>
      <c r="E11" s="3" t="s">
        <v>43</v>
      </c>
      <c r="F11" s="4">
        <v>2240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3:12" ht="33" customHeight="1" x14ac:dyDescent="0.25">
      <c r="C12" s="3"/>
      <c r="D12" s="3" t="s">
        <v>33</v>
      </c>
      <c r="E12" s="3" t="s">
        <v>42</v>
      </c>
      <c r="F12" s="4">
        <v>420040</v>
      </c>
      <c r="G12" s="3">
        <v>0</v>
      </c>
      <c r="H12" s="3">
        <v>0</v>
      </c>
      <c r="I12" s="3">
        <v>19</v>
      </c>
      <c r="J12" s="3">
        <v>13</v>
      </c>
      <c r="K12" s="3">
        <v>60</v>
      </c>
      <c r="L12" t="s">
        <v>44</v>
      </c>
    </row>
    <row r="13" spans="3:12" ht="33" customHeight="1" x14ac:dyDescent="0.25">
      <c r="C13" s="3"/>
      <c r="D13" s="3"/>
      <c r="E13" s="3"/>
      <c r="F13" s="4">
        <f>SUM(F5:F12)</f>
        <v>2076885</v>
      </c>
      <c r="G13" s="3"/>
      <c r="H13" s="3"/>
      <c r="I13" s="3"/>
      <c r="J13" s="3"/>
      <c r="K13" s="3"/>
    </row>
    <row r="14" spans="3:12" ht="33" customHeight="1" x14ac:dyDescent="0.25">
      <c r="C14" s="3"/>
      <c r="D14" s="3"/>
      <c r="E14" s="3"/>
      <c r="F14" s="3"/>
      <c r="G14" s="3"/>
      <c r="H14" s="3"/>
      <c r="I14" s="3"/>
      <c r="J14" s="3"/>
      <c r="K14" s="3"/>
    </row>
    <row r="15" spans="3:12" ht="33" customHeight="1" x14ac:dyDescent="0.25">
      <c r="C15" s="3">
        <v>1997</v>
      </c>
      <c r="D15" s="3"/>
      <c r="E15" s="3"/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</row>
    <row r="16" spans="3:12" ht="33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s="1" customFormat="1" ht="41.25" customHeight="1" x14ac:dyDescent="0.25">
      <c r="C17" s="1" t="s">
        <v>28</v>
      </c>
      <c r="D17" s="1" t="s">
        <v>29</v>
      </c>
      <c r="E17" s="1" t="s">
        <v>30</v>
      </c>
      <c r="F17" s="1" t="s">
        <v>25</v>
      </c>
      <c r="G17" s="1" t="s">
        <v>26</v>
      </c>
      <c r="H17" s="1" t="s">
        <v>27</v>
      </c>
      <c r="I17" s="1" t="s">
        <v>36</v>
      </c>
      <c r="J17" s="1" t="s">
        <v>47</v>
      </c>
      <c r="K17" s="1" t="s">
        <v>34</v>
      </c>
      <c r="L17" s="1" t="s">
        <v>40</v>
      </c>
    </row>
    <row r="18" spans="3:12" ht="33" customHeight="1" x14ac:dyDescent="0.25">
      <c r="C18" s="3">
        <v>1998</v>
      </c>
      <c r="D18" s="3" t="s">
        <v>33</v>
      </c>
      <c r="E18" s="3" t="s">
        <v>32</v>
      </c>
      <c r="F18" s="4">
        <v>345807</v>
      </c>
      <c r="G18" s="3">
        <v>0</v>
      </c>
      <c r="H18" s="4">
        <v>342897</v>
      </c>
      <c r="I18" s="3">
        <v>0</v>
      </c>
      <c r="J18" s="3">
        <v>1</v>
      </c>
      <c r="K18" t="s">
        <v>45</v>
      </c>
    </row>
    <row r="19" spans="3:12" ht="33" customHeight="1" x14ac:dyDescent="0.25">
      <c r="C19" s="3"/>
      <c r="D19" s="3" t="s">
        <v>33</v>
      </c>
      <c r="E19" s="3" t="s">
        <v>32</v>
      </c>
      <c r="F19" s="4">
        <v>226067</v>
      </c>
      <c r="G19" s="3">
        <v>0</v>
      </c>
      <c r="H19" s="3">
        <v>0</v>
      </c>
      <c r="I19" s="3">
        <v>2</v>
      </c>
      <c r="J19" s="3">
        <v>5</v>
      </c>
      <c r="K19" t="s">
        <v>35</v>
      </c>
    </row>
    <row r="20" spans="3:12" ht="33" customHeight="1" x14ac:dyDescent="0.25">
      <c r="C20" s="3"/>
      <c r="D20" s="3"/>
      <c r="E20" s="3"/>
      <c r="F20" s="4">
        <f>SUM(F18:F19)</f>
        <v>571874</v>
      </c>
      <c r="G20" s="3"/>
      <c r="H20" s="4">
        <f>SUM(H18:H19)</f>
        <v>342897</v>
      </c>
      <c r="I20" s="3"/>
      <c r="J20" s="3"/>
    </row>
    <row r="21" spans="3:12" ht="33" customHeight="1" x14ac:dyDescent="0.25">
      <c r="C21" s="3"/>
      <c r="D21" s="3"/>
      <c r="E21" s="3"/>
      <c r="F21" s="3"/>
      <c r="G21" s="3"/>
      <c r="H21" s="3"/>
      <c r="I21" s="3"/>
      <c r="J21" s="3"/>
    </row>
    <row r="22" spans="3:12" ht="33" customHeight="1" x14ac:dyDescent="0.25">
      <c r="C22" s="3">
        <v>1999</v>
      </c>
      <c r="D22" s="3" t="s">
        <v>48</v>
      </c>
      <c r="E22" s="3" t="s">
        <v>43</v>
      </c>
      <c r="F22" s="4">
        <v>20010</v>
      </c>
      <c r="G22" s="3">
        <v>0</v>
      </c>
      <c r="H22" s="3">
        <v>0</v>
      </c>
      <c r="I22" s="3">
        <v>0</v>
      </c>
      <c r="J22" s="3">
        <v>1</v>
      </c>
      <c r="K22" t="s">
        <v>49</v>
      </c>
    </row>
    <row r="23" spans="3:12" ht="37.5" customHeight="1" x14ac:dyDescent="0.25">
      <c r="D23" s="3" t="s">
        <v>31</v>
      </c>
      <c r="E23" s="3" t="s">
        <v>32</v>
      </c>
      <c r="F23" s="2">
        <v>52773</v>
      </c>
      <c r="G23" s="3">
        <v>0</v>
      </c>
      <c r="H23" s="3">
        <v>0</v>
      </c>
      <c r="I23" s="3">
        <v>0</v>
      </c>
      <c r="J23" t="s">
        <v>35</v>
      </c>
      <c r="K23" s="3">
        <v>150</v>
      </c>
    </row>
    <row r="24" spans="3:12" ht="37.5" customHeight="1" x14ac:dyDescent="0.25">
      <c r="D24" s="3" t="s">
        <v>33</v>
      </c>
      <c r="E24" s="3" t="s">
        <v>32</v>
      </c>
      <c r="F24" s="2">
        <v>52296</v>
      </c>
      <c r="G24" s="3">
        <v>0</v>
      </c>
      <c r="H24" s="3">
        <v>0</v>
      </c>
      <c r="I24" s="3">
        <v>1</v>
      </c>
      <c r="J24" t="s">
        <v>35</v>
      </c>
      <c r="K24" s="3">
        <v>50</v>
      </c>
    </row>
    <row r="25" spans="3:12" ht="37.5" customHeight="1" x14ac:dyDescent="0.25">
      <c r="F25" s="2">
        <f>SUM(F22:F24)</f>
        <v>125079</v>
      </c>
    </row>
    <row r="26" spans="3:12" ht="37.5" customHeight="1" x14ac:dyDescent="0.25"/>
    <row r="27" spans="3:12" ht="37.5" customHeight="1" x14ac:dyDescent="0.25">
      <c r="C27">
        <v>2000</v>
      </c>
      <c r="D27" s="3" t="s">
        <v>50</v>
      </c>
      <c r="E27" s="3" t="s">
        <v>32</v>
      </c>
      <c r="F27" s="2">
        <v>22611</v>
      </c>
      <c r="G27" s="3">
        <v>0</v>
      </c>
      <c r="H27" s="3">
        <v>0</v>
      </c>
      <c r="I27" s="3">
        <v>36</v>
      </c>
      <c r="J27" s="3">
        <v>0</v>
      </c>
      <c r="K27" s="3">
        <v>1000</v>
      </c>
    </row>
    <row r="28" spans="3:12" ht="37.5" customHeight="1" x14ac:dyDescent="0.25">
      <c r="D28" s="3" t="s">
        <v>31</v>
      </c>
      <c r="E28" s="3" t="s">
        <v>32</v>
      </c>
      <c r="F28" s="2">
        <v>115807</v>
      </c>
      <c r="G28" s="3">
        <v>0</v>
      </c>
      <c r="H28" s="3">
        <v>0</v>
      </c>
      <c r="I28" s="3">
        <v>1</v>
      </c>
      <c r="J28" s="3">
        <v>1</v>
      </c>
      <c r="K28" t="s">
        <v>51</v>
      </c>
    </row>
    <row r="29" spans="3:12" ht="37.5" customHeight="1" x14ac:dyDescent="0.25">
      <c r="D29" s="3" t="s">
        <v>31</v>
      </c>
      <c r="E29" s="3" t="s">
        <v>32</v>
      </c>
      <c r="F29" s="2">
        <v>38136</v>
      </c>
      <c r="G29" s="3">
        <v>0</v>
      </c>
      <c r="H29" s="3">
        <v>0</v>
      </c>
      <c r="I29" s="3">
        <v>0</v>
      </c>
      <c r="J29" s="3">
        <v>0</v>
      </c>
      <c r="K29" t="s">
        <v>52</v>
      </c>
    </row>
    <row r="30" spans="3:12" ht="37.5" customHeight="1" x14ac:dyDescent="0.25">
      <c r="D30" s="3" t="s">
        <v>33</v>
      </c>
      <c r="E30" s="3" t="s">
        <v>32</v>
      </c>
      <c r="F30" s="2">
        <v>2417</v>
      </c>
      <c r="G30" s="3">
        <v>0</v>
      </c>
      <c r="H30" s="3">
        <v>0</v>
      </c>
      <c r="I30" s="3">
        <v>0</v>
      </c>
      <c r="J30" s="3">
        <v>0</v>
      </c>
      <c r="K30" t="s">
        <v>35</v>
      </c>
    </row>
    <row r="31" spans="3:12" ht="37.5" customHeight="1" x14ac:dyDescent="0.25">
      <c r="D31" s="3" t="s">
        <v>33</v>
      </c>
      <c r="E31" s="3" t="s">
        <v>32</v>
      </c>
      <c r="F31" s="2">
        <v>15319</v>
      </c>
      <c r="G31" s="3">
        <v>0</v>
      </c>
      <c r="H31" s="3">
        <v>0</v>
      </c>
      <c r="I31" s="3">
        <v>0</v>
      </c>
      <c r="J31" t="s">
        <v>53</v>
      </c>
      <c r="K31" t="s">
        <v>54</v>
      </c>
    </row>
    <row r="32" spans="3:12" ht="37.5" customHeight="1" x14ac:dyDescent="0.25">
      <c r="D32" s="3" t="s">
        <v>33</v>
      </c>
      <c r="E32" s="3" t="s">
        <v>32</v>
      </c>
      <c r="F32" s="2">
        <v>63844</v>
      </c>
      <c r="G32" s="3">
        <v>0</v>
      </c>
      <c r="H32" s="3">
        <v>0</v>
      </c>
      <c r="I32" s="3">
        <v>0</v>
      </c>
      <c r="J32" t="s">
        <v>35</v>
      </c>
      <c r="K32" t="s">
        <v>55</v>
      </c>
    </row>
    <row r="33" spans="3:12" ht="37.5" customHeight="1" x14ac:dyDescent="0.25">
      <c r="D33" s="3" t="s">
        <v>33</v>
      </c>
      <c r="E33" s="3" t="s">
        <v>42</v>
      </c>
      <c r="F33" s="2">
        <v>165814</v>
      </c>
      <c r="G33">
        <v>0</v>
      </c>
      <c r="H33" s="3">
        <v>0</v>
      </c>
      <c r="I33" t="s">
        <v>57</v>
      </c>
      <c r="J33" t="s">
        <v>57</v>
      </c>
      <c r="K33">
        <v>62</v>
      </c>
    </row>
    <row r="34" spans="3:12" ht="37.5" customHeight="1" x14ac:dyDescent="0.25">
      <c r="D34" s="3" t="s">
        <v>33</v>
      </c>
      <c r="E34" s="3" t="s">
        <v>42</v>
      </c>
      <c r="F34" s="2">
        <v>133283</v>
      </c>
      <c r="G34" s="3">
        <v>0</v>
      </c>
      <c r="H34" s="3">
        <v>0</v>
      </c>
      <c r="I34" s="3">
        <v>0</v>
      </c>
      <c r="J34" s="3">
        <v>2</v>
      </c>
      <c r="K34" s="3">
        <v>20</v>
      </c>
    </row>
    <row r="35" spans="3:12" ht="37.5" customHeight="1" x14ac:dyDescent="0.25">
      <c r="D35" s="3" t="s">
        <v>33</v>
      </c>
      <c r="E35" s="3" t="s">
        <v>42</v>
      </c>
      <c r="F35" s="2">
        <v>85796</v>
      </c>
      <c r="G35" s="3">
        <v>0</v>
      </c>
      <c r="H35" s="3">
        <v>0</v>
      </c>
      <c r="I35" t="s">
        <v>57</v>
      </c>
      <c r="J35" t="s">
        <v>57</v>
      </c>
      <c r="K35" t="s">
        <v>58</v>
      </c>
    </row>
    <row r="36" spans="3:12" ht="37.5" customHeight="1" x14ac:dyDescent="0.25">
      <c r="F36" s="2">
        <f>SUM(F27:F35)</f>
        <v>643027</v>
      </c>
    </row>
    <row r="37" spans="3:12" ht="37.5" customHeight="1" x14ac:dyDescent="0.25">
      <c r="F37" s="2"/>
    </row>
    <row r="38" spans="3:12" s="5" customFormat="1" ht="41.25" customHeight="1" x14ac:dyDescent="0.25">
      <c r="C38" s="5" t="s">
        <v>28</v>
      </c>
      <c r="D38" s="5" t="s">
        <v>29</v>
      </c>
      <c r="E38" s="5" t="s">
        <v>30</v>
      </c>
      <c r="F38" s="5" t="s">
        <v>25</v>
      </c>
      <c r="G38" s="5" t="s">
        <v>26</v>
      </c>
      <c r="H38" s="5" t="s">
        <v>27</v>
      </c>
      <c r="I38" s="5" t="s">
        <v>36</v>
      </c>
      <c r="J38" s="5" t="s">
        <v>47</v>
      </c>
      <c r="K38" s="5" t="s">
        <v>34</v>
      </c>
      <c r="L38" s="5" t="s">
        <v>40</v>
      </c>
    </row>
    <row r="39" spans="3:12" s="3" customFormat="1" ht="37.5" customHeight="1" x14ac:dyDescent="0.25">
      <c r="C39" s="3">
        <v>2001</v>
      </c>
      <c r="D39" s="3" t="s">
        <v>31</v>
      </c>
      <c r="E39" s="5" t="s">
        <v>59</v>
      </c>
      <c r="F39" s="4">
        <v>36349</v>
      </c>
      <c r="G39" s="3">
        <v>0</v>
      </c>
      <c r="H39" s="3">
        <v>0</v>
      </c>
      <c r="I39" s="3" t="s">
        <v>57</v>
      </c>
      <c r="K39" s="3" t="s">
        <v>61</v>
      </c>
    </row>
    <row r="40" spans="3:12" s="3" customFormat="1" ht="37.5" customHeight="1" x14ac:dyDescent="0.25">
      <c r="D40" s="3" t="s">
        <v>33</v>
      </c>
      <c r="E40" s="3" t="s">
        <v>42</v>
      </c>
      <c r="F40" s="4">
        <v>325863</v>
      </c>
      <c r="G40" s="4">
        <v>214597</v>
      </c>
      <c r="H40" s="3">
        <v>0</v>
      </c>
      <c r="I40" s="3">
        <v>0</v>
      </c>
      <c r="K40" s="3" t="s">
        <v>60</v>
      </c>
    </row>
    <row r="41" spans="3:12" s="3" customFormat="1" ht="37.5" customHeight="1" x14ac:dyDescent="0.25">
      <c r="D41" s="3" t="s">
        <v>33</v>
      </c>
      <c r="E41" s="3" t="s">
        <v>42</v>
      </c>
      <c r="F41" s="4">
        <v>229717</v>
      </c>
      <c r="G41" s="4">
        <v>151149</v>
      </c>
      <c r="H41" s="3">
        <v>0</v>
      </c>
      <c r="I41" s="3" t="s">
        <v>57</v>
      </c>
      <c r="J41" s="3" t="s">
        <v>57</v>
      </c>
      <c r="K41" s="3">
        <v>10</v>
      </c>
    </row>
    <row r="42" spans="3:12" s="3" customFormat="1" ht="37.5" customHeight="1" x14ac:dyDescent="0.25">
      <c r="D42" s="3" t="s">
        <v>33</v>
      </c>
      <c r="E42" s="3" t="s">
        <v>42</v>
      </c>
      <c r="F42" s="4">
        <v>274704</v>
      </c>
      <c r="G42" s="3">
        <v>0</v>
      </c>
      <c r="H42" s="3">
        <v>0</v>
      </c>
      <c r="I42" s="3">
        <v>0</v>
      </c>
      <c r="K42" s="3" t="s">
        <v>62</v>
      </c>
    </row>
    <row r="43" spans="3:12" s="3" customFormat="1" ht="37.5" customHeight="1" x14ac:dyDescent="0.25">
      <c r="F43" s="4">
        <f>SUM(F39:F42)</f>
        <v>866633</v>
      </c>
      <c r="G43" s="6">
        <f>SUM(G39:G42)</f>
        <v>365746</v>
      </c>
    </row>
    <row r="44" spans="3:12" s="3" customFormat="1" ht="37.5" customHeight="1" x14ac:dyDescent="0.25"/>
    <row r="45" spans="3:12" s="5" customFormat="1" ht="41.25" customHeight="1" x14ac:dyDescent="0.25">
      <c r="C45" s="5" t="s">
        <v>28</v>
      </c>
      <c r="D45" s="5" t="s">
        <v>29</v>
      </c>
      <c r="E45" s="5" t="s">
        <v>30</v>
      </c>
      <c r="F45" s="5" t="s">
        <v>25</v>
      </c>
      <c r="G45" s="5" t="s">
        <v>26</v>
      </c>
      <c r="H45" s="5" t="s">
        <v>27</v>
      </c>
      <c r="I45" s="5" t="s">
        <v>36</v>
      </c>
      <c r="J45" s="5" t="s">
        <v>47</v>
      </c>
      <c r="K45" s="5" t="s">
        <v>34</v>
      </c>
      <c r="L45" s="5" t="s">
        <v>40</v>
      </c>
    </row>
    <row r="46" spans="3:12" s="3" customFormat="1" ht="37.5" customHeight="1" x14ac:dyDescent="0.25">
      <c r="C46" s="3">
        <v>2002</v>
      </c>
      <c r="D46" s="3" t="s">
        <v>31</v>
      </c>
      <c r="E46" s="3" t="s">
        <v>42</v>
      </c>
      <c r="F46" s="4">
        <v>493102</v>
      </c>
      <c r="G46" s="4">
        <v>247187</v>
      </c>
      <c r="H46" s="3">
        <v>0</v>
      </c>
      <c r="I46" s="3">
        <v>18</v>
      </c>
      <c r="J46" s="3">
        <v>24</v>
      </c>
      <c r="K46" s="3" t="s">
        <v>63</v>
      </c>
    </row>
    <row r="47" spans="3:12" s="3" customFormat="1" ht="37.5" customHeight="1" x14ac:dyDescent="0.25">
      <c r="D47" s="3" t="s">
        <v>31</v>
      </c>
      <c r="E47" s="3" t="s">
        <v>42</v>
      </c>
      <c r="F47" s="4">
        <v>452199</v>
      </c>
      <c r="G47" s="4">
        <v>335030</v>
      </c>
      <c r="H47" s="3">
        <v>0</v>
      </c>
      <c r="I47" s="3">
        <v>0</v>
      </c>
      <c r="J47" s="3">
        <v>6</v>
      </c>
      <c r="K47" s="3">
        <v>60</v>
      </c>
    </row>
    <row r="48" spans="3:12" s="3" customFormat="1" x14ac:dyDescent="0.25">
      <c r="D48" s="3" t="s">
        <v>31</v>
      </c>
      <c r="E48" s="3" t="s">
        <v>42</v>
      </c>
      <c r="F48" s="4">
        <v>266918</v>
      </c>
      <c r="G48" s="4">
        <v>191787</v>
      </c>
      <c r="H48" s="3">
        <v>0</v>
      </c>
      <c r="I48" s="3">
        <v>0</v>
      </c>
      <c r="J48" s="3">
        <v>5</v>
      </c>
      <c r="K48" s="3">
        <v>128</v>
      </c>
    </row>
    <row r="49" spans="3:11" s="3" customFormat="1" x14ac:dyDescent="0.25">
      <c r="D49" s="3" t="s">
        <v>31</v>
      </c>
      <c r="E49" s="3" t="s">
        <v>42</v>
      </c>
      <c r="F49" s="4">
        <v>188697</v>
      </c>
      <c r="G49" s="4">
        <v>142199</v>
      </c>
      <c r="H49" s="3">
        <v>0</v>
      </c>
      <c r="I49" s="3">
        <v>0</v>
      </c>
      <c r="J49" s="3">
        <v>2</v>
      </c>
      <c r="K49" s="3" t="s">
        <v>64</v>
      </c>
    </row>
    <row r="50" spans="3:11" s="3" customFormat="1" x14ac:dyDescent="0.25">
      <c r="D50" s="3" t="s">
        <v>31</v>
      </c>
      <c r="E50" s="3" t="s">
        <v>42</v>
      </c>
      <c r="F50" s="4">
        <v>795103</v>
      </c>
      <c r="G50" s="4">
        <v>596327</v>
      </c>
      <c r="H50" s="3">
        <v>0</v>
      </c>
      <c r="I50" s="3">
        <v>0</v>
      </c>
      <c r="J50" s="3">
        <v>2</v>
      </c>
      <c r="K50" s="3" t="s">
        <v>65</v>
      </c>
    </row>
    <row r="51" spans="3:11" s="3" customFormat="1" x14ac:dyDescent="0.25">
      <c r="D51" s="3" t="s">
        <v>31</v>
      </c>
      <c r="E51" s="3" t="s">
        <v>42</v>
      </c>
      <c r="F51" s="4">
        <v>6187</v>
      </c>
      <c r="G51" s="3">
        <v>0</v>
      </c>
      <c r="H51" s="3">
        <v>0</v>
      </c>
      <c r="I51" s="3" t="s">
        <v>57</v>
      </c>
      <c r="J51" s="3" t="s">
        <v>57</v>
      </c>
      <c r="K51" s="3">
        <v>720</v>
      </c>
    </row>
    <row r="52" spans="3:11" s="3" customFormat="1" x14ac:dyDescent="0.25">
      <c r="D52" s="3" t="s">
        <v>66</v>
      </c>
      <c r="E52" s="3" t="s">
        <v>42</v>
      </c>
      <c r="F52" s="4">
        <v>839816</v>
      </c>
      <c r="G52" s="4">
        <v>629862</v>
      </c>
      <c r="H52" s="3">
        <v>0</v>
      </c>
      <c r="I52" s="3">
        <v>4</v>
      </c>
      <c r="J52" s="3">
        <v>9</v>
      </c>
      <c r="K52" s="3" t="s">
        <v>67</v>
      </c>
    </row>
    <row r="53" spans="3:11" s="3" customFormat="1" x14ac:dyDescent="0.25">
      <c r="D53" s="3" t="s">
        <v>31</v>
      </c>
      <c r="E53" s="3" t="s">
        <v>42</v>
      </c>
      <c r="F53" s="4">
        <v>237457</v>
      </c>
      <c r="G53" s="4">
        <v>169576</v>
      </c>
      <c r="H53" s="3">
        <v>0</v>
      </c>
      <c r="I53" s="3">
        <v>0</v>
      </c>
      <c r="J53" s="3" t="s">
        <v>57</v>
      </c>
      <c r="K53" s="3">
        <v>143</v>
      </c>
    </row>
    <row r="54" spans="3:11" s="3" customFormat="1" x14ac:dyDescent="0.25">
      <c r="D54" s="3" t="s">
        <v>31</v>
      </c>
      <c r="E54" s="3" t="s">
        <v>42</v>
      </c>
      <c r="F54" s="4">
        <v>294847</v>
      </c>
      <c r="G54" s="4">
        <v>221134</v>
      </c>
      <c r="H54" s="3">
        <v>0</v>
      </c>
      <c r="I54" s="3">
        <v>2</v>
      </c>
      <c r="J54" s="3" t="s">
        <v>57</v>
      </c>
      <c r="K54" s="3" t="s">
        <v>68</v>
      </c>
    </row>
    <row r="55" spans="3:11" s="3" customFormat="1" x14ac:dyDescent="0.25">
      <c r="D55" s="3" t="s">
        <v>33</v>
      </c>
      <c r="E55" s="3" t="s">
        <v>32</v>
      </c>
      <c r="F55" s="4">
        <v>285</v>
      </c>
      <c r="G55" s="3">
        <v>0</v>
      </c>
      <c r="H55" s="3">
        <v>0</v>
      </c>
      <c r="I55" s="3" t="s">
        <v>57</v>
      </c>
      <c r="J55" s="3" t="s">
        <v>57</v>
      </c>
      <c r="K55" s="3" t="s">
        <v>69</v>
      </c>
    </row>
    <row r="56" spans="3:11" s="3" customFormat="1" x14ac:dyDescent="0.25">
      <c r="F56" s="4">
        <f>SUM(F46:F55)</f>
        <v>3574611</v>
      </c>
      <c r="G56" s="4">
        <f>SUM(G46:G55)</f>
        <v>2533102</v>
      </c>
    </row>
    <row r="57" spans="3:11" s="3" customFormat="1" x14ac:dyDescent="0.25"/>
    <row r="58" spans="3:11" s="3" customFormat="1" x14ac:dyDescent="0.25"/>
    <row r="59" spans="3:11" s="3" customFormat="1" x14ac:dyDescent="0.25"/>
    <row r="60" spans="3:11" s="3" customFormat="1" x14ac:dyDescent="0.25">
      <c r="C60" s="3">
        <v>2003</v>
      </c>
      <c r="D60" s="3" t="s">
        <v>33</v>
      </c>
      <c r="E60" s="3" t="s">
        <v>42</v>
      </c>
      <c r="F60" s="4">
        <v>1124630</v>
      </c>
      <c r="G60" s="4">
        <v>705921</v>
      </c>
      <c r="H60" s="3">
        <v>0</v>
      </c>
      <c r="I60" s="3">
        <v>8</v>
      </c>
      <c r="J60" s="3">
        <v>6</v>
      </c>
      <c r="K60" s="3">
        <v>1063</v>
      </c>
    </row>
    <row r="61" spans="3:11" s="3" customFormat="1" x14ac:dyDescent="0.25">
      <c r="D61" s="3" t="s">
        <v>70</v>
      </c>
      <c r="E61" s="3" t="s">
        <v>32</v>
      </c>
      <c r="F61" s="4">
        <v>263045</v>
      </c>
      <c r="G61" s="4">
        <v>158527</v>
      </c>
      <c r="H61" s="3">
        <v>0</v>
      </c>
      <c r="I61" s="3">
        <v>2</v>
      </c>
      <c r="J61" s="3">
        <v>1</v>
      </c>
      <c r="K61" s="3" t="s">
        <v>71</v>
      </c>
    </row>
    <row r="62" spans="3:11" s="3" customFormat="1" x14ac:dyDescent="0.25">
      <c r="D62" s="3" t="s">
        <v>70</v>
      </c>
      <c r="E62" s="3" t="s">
        <v>42</v>
      </c>
      <c r="F62" s="4">
        <v>136292</v>
      </c>
      <c r="G62" s="4">
        <v>139272</v>
      </c>
      <c r="H62" s="3">
        <v>0</v>
      </c>
      <c r="I62" s="3">
        <v>0</v>
      </c>
      <c r="J62" s="3" t="s">
        <v>57</v>
      </c>
      <c r="K62" s="3">
        <v>1020</v>
      </c>
    </row>
    <row r="63" spans="3:11" s="3" customFormat="1" x14ac:dyDescent="0.25">
      <c r="F63" s="4">
        <f>SUM(F60:F62)</f>
        <v>1523967</v>
      </c>
      <c r="G63" s="4">
        <f>SUM(G60:G62)</f>
        <v>1003720</v>
      </c>
    </row>
    <row r="64" spans="3:11" s="3" customFormat="1" x14ac:dyDescent="0.25"/>
    <row r="65" spans="3:11" s="3" customFormat="1" x14ac:dyDescent="0.25">
      <c r="C65" s="3">
        <v>2004</v>
      </c>
      <c r="D65" s="3">
        <v>0</v>
      </c>
    </row>
    <row r="66" spans="3:11" s="3" customFormat="1" x14ac:dyDescent="0.25"/>
    <row r="67" spans="3:11" s="3" customFormat="1" x14ac:dyDescent="0.25">
      <c r="C67" s="3">
        <v>2005</v>
      </c>
      <c r="D67" s="3" t="s">
        <v>33</v>
      </c>
      <c r="E67" s="3" t="s">
        <v>43</v>
      </c>
      <c r="F67" s="4">
        <v>441650</v>
      </c>
      <c r="G67" s="4">
        <v>298279</v>
      </c>
      <c r="H67" s="3">
        <v>0</v>
      </c>
      <c r="I67" s="3">
        <v>5</v>
      </c>
      <c r="J67" s="3">
        <v>7</v>
      </c>
      <c r="K67" s="3" t="s">
        <v>54</v>
      </c>
    </row>
    <row r="68" spans="3:11" s="3" customFormat="1" x14ac:dyDescent="0.25">
      <c r="F68" s="4">
        <v>441650</v>
      </c>
      <c r="G68" s="4">
        <v>298279</v>
      </c>
    </row>
    <row r="69" spans="3:11" s="3" customFormat="1" x14ac:dyDescent="0.25"/>
    <row r="70" spans="3:11" s="3" customFormat="1" x14ac:dyDescent="0.25"/>
    <row r="71" spans="3:11" s="3" customFormat="1" x14ac:dyDescent="0.25">
      <c r="C71" s="3">
        <v>2006</v>
      </c>
      <c r="D71" s="3" t="s">
        <v>31</v>
      </c>
      <c r="E71" s="3" t="s">
        <v>42</v>
      </c>
      <c r="F71" s="4">
        <v>703102</v>
      </c>
      <c r="G71" s="4">
        <v>478693</v>
      </c>
      <c r="H71" s="3" t="s">
        <v>56</v>
      </c>
      <c r="I71" s="3">
        <v>0</v>
      </c>
      <c r="J71" s="3">
        <v>0</v>
      </c>
      <c r="K71" s="3">
        <v>90</v>
      </c>
    </row>
    <row r="72" spans="3:11" s="3" customFormat="1" x14ac:dyDescent="0.25">
      <c r="D72" s="3" t="s">
        <v>31</v>
      </c>
      <c r="E72" s="3" t="s">
        <v>42</v>
      </c>
      <c r="F72" s="4">
        <v>1109877</v>
      </c>
      <c r="G72" s="4">
        <v>738992</v>
      </c>
      <c r="H72" s="3" t="s">
        <v>57</v>
      </c>
      <c r="I72" s="3">
        <v>1</v>
      </c>
      <c r="J72" s="3" t="s">
        <v>57</v>
      </c>
      <c r="K72" s="3">
        <v>700</v>
      </c>
    </row>
    <row r="73" spans="3:11" s="3" customFormat="1" x14ac:dyDescent="0.25">
      <c r="F73" s="4">
        <f>SUM(F71:F72)</f>
        <v>1812979</v>
      </c>
      <c r="G73" s="4">
        <f>SUM(G71:G72)</f>
        <v>1217685</v>
      </c>
    </row>
    <row r="74" spans="3:11" s="3" customFormat="1" x14ac:dyDescent="0.25"/>
    <row r="75" spans="3:11" s="3" customFormat="1" x14ac:dyDescent="0.25"/>
    <row r="76" spans="3:11" s="3" customFormat="1" x14ac:dyDescent="0.25">
      <c r="C76" s="3">
        <v>2007</v>
      </c>
      <c r="D76" s="3" t="s">
        <v>72</v>
      </c>
      <c r="E76" s="3" t="s">
        <v>42</v>
      </c>
      <c r="F76" s="4">
        <v>207980</v>
      </c>
      <c r="G76" s="3" t="s">
        <v>57</v>
      </c>
      <c r="H76" s="3" t="s">
        <v>57</v>
      </c>
      <c r="I76" s="3">
        <v>0</v>
      </c>
      <c r="J76" s="3">
        <v>0</v>
      </c>
      <c r="K76" s="3">
        <v>400</v>
      </c>
    </row>
    <row r="77" spans="3:11" s="3" customFormat="1" x14ac:dyDescent="0.25">
      <c r="D77" s="3" t="s">
        <v>70</v>
      </c>
      <c r="E77" s="3" t="s">
        <v>42</v>
      </c>
      <c r="F77" s="4">
        <v>98312</v>
      </c>
      <c r="G77" s="3" t="s">
        <v>57</v>
      </c>
      <c r="H77" s="3" t="s">
        <v>57</v>
      </c>
    </row>
    <row r="78" spans="3:11" s="3" customFormat="1" x14ac:dyDescent="0.25">
      <c r="F78" s="4">
        <f>SUM(F76:F77)</f>
        <v>306292</v>
      </c>
    </row>
    <row r="79" spans="3:11" s="3" customFormat="1" x14ac:dyDescent="0.25"/>
    <row r="80" spans="3:11" s="3" customFormat="1" x14ac:dyDescent="0.25">
      <c r="C80" s="3">
        <v>2008</v>
      </c>
      <c r="D80" s="3" t="s">
        <v>70</v>
      </c>
      <c r="E80" s="3" t="s">
        <v>32</v>
      </c>
      <c r="F80" s="4">
        <v>226570</v>
      </c>
      <c r="G80" s="3" t="s">
        <v>57</v>
      </c>
      <c r="H80" s="3" t="s">
        <v>57</v>
      </c>
      <c r="K80" s="3" t="s">
        <v>73</v>
      </c>
    </row>
    <row r="81" spans="3:11" s="3" customFormat="1" x14ac:dyDescent="0.25"/>
    <row r="82" spans="3:11" s="3" customFormat="1" x14ac:dyDescent="0.25"/>
    <row r="83" spans="3:11" s="3" customFormat="1" x14ac:dyDescent="0.25">
      <c r="C83" s="3">
        <v>2009</v>
      </c>
      <c r="D83" s="3" t="s">
        <v>33</v>
      </c>
      <c r="E83" s="3" t="s">
        <v>32</v>
      </c>
      <c r="F83" s="4">
        <v>418590</v>
      </c>
      <c r="G83" s="4">
        <v>321022</v>
      </c>
      <c r="H83" s="3" t="s">
        <v>57</v>
      </c>
      <c r="I83" s="3">
        <v>3</v>
      </c>
      <c r="J83" s="3">
        <v>2</v>
      </c>
      <c r="K83" s="3" t="s">
        <v>54</v>
      </c>
    </row>
    <row r="84" spans="3:11" s="3" customFormat="1" x14ac:dyDescent="0.25">
      <c r="D84" s="3" t="s">
        <v>70</v>
      </c>
      <c r="E84" s="3" t="s">
        <v>43</v>
      </c>
      <c r="F84" s="4">
        <v>423711</v>
      </c>
      <c r="G84" s="4">
        <v>312666</v>
      </c>
      <c r="H84" s="3" t="s">
        <v>57</v>
      </c>
      <c r="I84" s="3">
        <v>1</v>
      </c>
      <c r="J84" s="3">
        <v>3</v>
      </c>
      <c r="K84" s="3">
        <v>535</v>
      </c>
    </row>
    <row r="85" spans="3:11" s="3" customFormat="1" x14ac:dyDescent="0.25">
      <c r="F85" s="4">
        <f>SUM(F83:F84)</f>
        <v>842301</v>
      </c>
      <c r="G85" s="4">
        <f>SUM(G83:G84)</f>
        <v>633688</v>
      </c>
    </row>
    <row r="86" spans="3:11" s="3" customFormat="1" x14ac:dyDescent="0.25"/>
    <row r="87" spans="3:11" s="3" customFormat="1" x14ac:dyDescent="0.25"/>
    <row r="88" spans="3:11" s="3" customFormat="1" x14ac:dyDescent="0.25">
      <c r="C88" s="3">
        <v>2010</v>
      </c>
      <c r="D88" s="3" t="s">
        <v>33</v>
      </c>
      <c r="E88" s="3" t="s">
        <v>42</v>
      </c>
      <c r="F88" s="4">
        <v>174043</v>
      </c>
      <c r="G88" s="3">
        <v>0</v>
      </c>
      <c r="I88" s="3">
        <v>2</v>
      </c>
      <c r="J88" s="3">
        <v>3</v>
      </c>
      <c r="K88" s="3">
        <v>244</v>
      </c>
    </row>
    <row r="89" spans="3:11" s="3" customFormat="1" x14ac:dyDescent="0.25"/>
    <row r="90" spans="3:11" s="3" customFormat="1" x14ac:dyDescent="0.25"/>
    <row r="91" spans="3:11" s="3" customFormat="1" x14ac:dyDescent="0.25"/>
    <row r="92" spans="3:11" s="3" customFormat="1" x14ac:dyDescent="0.25">
      <c r="C92" s="3">
        <v>2011</v>
      </c>
      <c r="D92" s="3" t="s">
        <v>33</v>
      </c>
      <c r="E92" s="3" t="s">
        <v>43</v>
      </c>
      <c r="F92" s="4">
        <v>99337</v>
      </c>
      <c r="G92" s="3">
        <v>0</v>
      </c>
      <c r="I92" s="3">
        <v>0</v>
      </c>
      <c r="J92" s="3">
        <v>3</v>
      </c>
      <c r="K92" s="3">
        <v>37</v>
      </c>
    </row>
    <row r="93" spans="3:11" s="3" customFormat="1" x14ac:dyDescent="0.25">
      <c r="D93" s="3" t="s">
        <v>33</v>
      </c>
      <c r="E93" s="3" t="s">
        <v>43</v>
      </c>
      <c r="F93" s="4">
        <v>101799</v>
      </c>
      <c r="G93" s="3">
        <v>0</v>
      </c>
      <c r="I93" s="3">
        <v>0</v>
      </c>
      <c r="J93" s="3">
        <v>1</v>
      </c>
      <c r="K93" s="3">
        <v>32</v>
      </c>
    </row>
    <row r="94" spans="3:11" s="3" customFormat="1" x14ac:dyDescent="0.25">
      <c r="D94" s="3" t="s">
        <v>33</v>
      </c>
      <c r="E94" s="3" t="s">
        <v>42</v>
      </c>
      <c r="F94" s="4">
        <v>964284</v>
      </c>
      <c r="G94" s="3">
        <v>0</v>
      </c>
      <c r="H94" s="3">
        <v>0</v>
      </c>
      <c r="I94" s="3">
        <v>0</v>
      </c>
      <c r="J94" s="3">
        <v>3</v>
      </c>
      <c r="K94" s="3">
        <v>290</v>
      </c>
    </row>
    <row r="95" spans="3:11" s="3" customFormat="1" x14ac:dyDescent="0.25">
      <c r="F95" s="4">
        <f>SUM(F92:F94)</f>
        <v>1165420</v>
      </c>
    </row>
    <row r="96" spans="3:11" s="3" customFormat="1" x14ac:dyDescent="0.25">
      <c r="F96" s="4"/>
    </row>
    <row r="97" spans="3:11" s="3" customFormat="1" x14ac:dyDescent="0.25"/>
    <row r="98" spans="3:11" s="3" customFormat="1" x14ac:dyDescent="0.25">
      <c r="C98" s="3">
        <v>2012</v>
      </c>
      <c r="D98" s="3">
        <v>0</v>
      </c>
    </row>
    <row r="99" spans="3:11" s="3" customFormat="1" x14ac:dyDescent="0.25"/>
    <row r="100" spans="3:11" s="3" customFormat="1" x14ac:dyDescent="0.25"/>
    <row r="101" spans="3:11" s="3" customFormat="1" x14ac:dyDescent="0.25"/>
    <row r="102" spans="3:11" s="3" customFormat="1" x14ac:dyDescent="0.25">
      <c r="C102" s="3">
        <v>2013</v>
      </c>
      <c r="D102" s="3" t="s">
        <v>31</v>
      </c>
      <c r="E102" s="3" t="s">
        <v>43</v>
      </c>
      <c r="F102" s="4">
        <v>253494</v>
      </c>
      <c r="G102" s="4">
        <v>187222</v>
      </c>
      <c r="H102" s="3">
        <v>0</v>
      </c>
      <c r="I102" s="3">
        <v>1</v>
      </c>
      <c r="J102" s="3">
        <v>6</v>
      </c>
      <c r="K102" s="3">
        <v>150</v>
      </c>
    </row>
    <row r="103" spans="3:11" s="3" customFormat="1" x14ac:dyDescent="0.25">
      <c r="D103" s="3" t="s">
        <v>31</v>
      </c>
      <c r="E103" s="3" t="s">
        <v>42</v>
      </c>
      <c r="F103" s="4">
        <v>1239505</v>
      </c>
      <c r="G103" s="4">
        <v>963573</v>
      </c>
      <c r="H103" s="3">
        <v>0</v>
      </c>
      <c r="I103" s="3">
        <v>1</v>
      </c>
      <c r="J103" s="3">
        <v>4</v>
      </c>
      <c r="K103" s="3">
        <v>545</v>
      </c>
    </row>
    <row r="104" spans="3:11" s="3" customFormat="1" x14ac:dyDescent="0.25">
      <c r="D104" s="3" t="s">
        <v>33</v>
      </c>
      <c r="E104" s="3" t="s">
        <v>42</v>
      </c>
      <c r="F104" s="4">
        <v>110318</v>
      </c>
      <c r="G104" s="3">
        <v>0</v>
      </c>
      <c r="H104" s="3">
        <v>0</v>
      </c>
      <c r="I104" s="3">
        <v>0</v>
      </c>
      <c r="J104" s="3">
        <v>1</v>
      </c>
      <c r="K104" s="3">
        <v>411</v>
      </c>
    </row>
    <row r="105" spans="3:11" s="3" customFormat="1" x14ac:dyDescent="0.25">
      <c r="D105" s="3" t="s">
        <v>33</v>
      </c>
      <c r="E105" s="3" t="s">
        <v>42</v>
      </c>
      <c r="F105" s="4">
        <v>1110474</v>
      </c>
      <c r="G105" s="4">
        <v>861608</v>
      </c>
      <c r="H105" s="3">
        <v>0</v>
      </c>
      <c r="I105" s="3">
        <v>4</v>
      </c>
      <c r="J105" s="3">
        <v>9</v>
      </c>
      <c r="K105" s="3">
        <v>165</v>
      </c>
    </row>
    <row r="106" spans="3:11" s="3" customFormat="1" x14ac:dyDescent="0.25">
      <c r="F106" s="4">
        <f>SUM(F102:F105)</f>
        <v>2713791</v>
      </c>
      <c r="G106" s="4">
        <f>SUM(G102:G105)</f>
        <v>2012403</v>
      </c>
    </row>
    <row r="107" spans="3:11" s="3" customFormat="1" x14ac:dyDescent="0.25">
      <c r="F107" s="4"/>
      <c r="G107" s="4"/>
    </row>
    <row r="108" spans="3:11" s="3" customFormat="1" x14ac:dyDescent="0.25"/>
    <row r="109" spans="3:11" s="3" customFormat="1" x14ac:dyDescent="0.25">
      <c r="C109" s="3">
        <v>2014</v>
      </c>
      <c r="D109" s="3" t="s">
        <v>50</v>
      </c>
      <c r="E109" s="3" t="s">
        <v>74</v>
      </c>
      <c r="F109" s="4">
        <v>500440</v>
      </c>
      <c r="G109" s="3" t="s">
        <v>75</v>
      </c>
      <c r="H109" s="3">
        <v>0</v>
      </c>
      <c r="I109" s="3">
        <v>0</v>
      </c>
      <c r="J109" s="3">
        <v>0</v>
      </c>
      <c r="K109" s="3">
        <v>260</v>
      </c>
    </row>
    <row r="110" spans="3:11" x14ac:dyDescent="0.25">
      <c r="D110" s="3" t="s">
        <v>33</v>
      </c>
      <c r="E110" s="3" t="s">
        <v>42</v>
      </c>
      <c r="F110" s="2">
        <v>551725</v>
      </c>
      <c r="G110" t="s">
        <v>75</v>
      </c>
      <c r="H110" s="3">
        <v>0</v>
      </c>
      <c r="I110" s="3">
        <v>0</v>
      </c>
      <c r="J110" s="3">
        <v>0</v>
      </c>
      <c r="K110" s="3">
        <v>320</v>
      </c>
    </row>
    <row r="111" spans="3:11" x14ac:dyDescent="0.25">
      <c r="D111" s="3" t="s">
        <v>33</v>
      </c>
      <c r="E111" s="3" t="s">
        <v>74</v>
      </c>
      <c r="F111" s="2">
        <v>822279</v>
      </c>
      <c r="G111" t="s">
        <v>75</v>
      </c>
      <c r="H111" s="3">
        <v>0</v>
      </c>
      <c r="I111" s="3">
        <v>1</v>
      </c>
      <c r="J111" s="3">
        <v>5</v>
      </c>
      <c r="K111" s="3">
        <v>990</v>
      </c>
    </row>
    <row r="112" spans="3:11" x14ac:dyDescent="0.25">
      <c r="D112" s="3" t="s">
        <v>76</v>
      </c>
      <c r="E112" s="3" t="s">
        <v>42</v>
      </c>
      <c r="F112" s="2">
        <v>46531</v>
      </c>
      <c r="G112" t="s">
        <v>75</v>
      </c>
      <c r="H112" s="3">
        <v>0</v>
      </c>
      <c r="I112" s="3">
        <v>0</v>
      </c>
      <c r="J112" s="3">
        <v>0</v>
      </c>
      <c r="K112" s="3">
        <v>125</v>
      </c>
    </row>
    <row r="113" spans="4:11" x14ac:dyDescent="0.25">
      <c r="D113" s="3" t="s">
        <v>70</v>
      </c>
      <c r="E113" s="3" t="s">
        <v>32</v>
      </c>
      <c r="F113" s="2">
        <v>188841</v>
      </c>
      <c r="G113" t="s">
        <v>75</v>
      </c>
      <c r="H113" s="3">
        <v>0</v>
      </c>
      <c r="I113" s="3">
        <v>0</v>
      </c>
      <c r="J113" s="3">
        <v>0</v>
      </c>
      <c r="K113" s="3">
        <v>168</v>
      </c>
    </row>
    <row r="114" spans="4:11" x14ac:dyDescent="0.25">
      <c r="D114" s="3" t="s">
        <v>70</v>
      </c>
      <c r="E114" s="3" t="s">
        <v>74</v>
      </c>
      <c r="F114" s="2">
        <v>172485</v>
      </c>
      <c r="G114" t="s">
        <v>75</v>
      </c>
      <c r="H114" s="3">
        <v>0</v>
      </c>
      <c r="I114" s="3">
        <v>0</v>
      </c>
      <c r="J114" s="3">
        <v>0</v>
      </c>
      <c r="K114" s="3">
        <v>306</v>
      </c>
    </row>
    <row r="115" spans="4:11" x14ac:dyDescent="0.25">
      <c r="F115" s="2">
        <f>SUM(F109:F114)</f>
        <v>2282301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4"/>
  <sheetViews>
    <sheetView topLeftCell="A11" workbookViewId="0">
      <selection activeCell="P22" sqref="P22"/>
    </sheetView>
  </sheetViews>
  <sheetFormatPr defaultRowHeight="15" x14ac:dyDescent="0.25"/>
  <cols>
    <col min="4" max="4" width="16.28515625" customWidth="1"/>
    <col min="5" max="5" width="14.5703125" customWidth="1"/>
    <col min="13" max="13" width="31.85546875" customWidth="1"/>
  </cols>
  <sheetData>
    <row r="4" spans="3:6" ht="75" x14ac:dyDescent="0.25">
      <c r="D4" s="5" t="s">
        <v>25</v>
      </c>
      <c r="E4" s="3" t="s">
        <v>77</v>
      </c>
      <c r="F4" t="s">
        <v>27</v>
      </c>
    </row>
    <row r="5" spans="3:6" ht="29.25" customHeight="1" x14ac:dyDescent="0.25">
      <c r="C5">
        <v>1996</v>
      </c>
      <c r="D5" s="7">
        <v>2076885</v>
      </c>
      <c r="E5" s="7">
        <v>0</v>
      </c>
    </row>
    <row r="6" spans="3:6" ht="29.25" customHeight="1" x14ac:dyDescent="0.25">
      <c r="C6">
        <f>SUM(C5+1)</f>
        <v>1997</v>
      </c>
      <c r="D6" s="7">
        <v>0</v>
      </c>
      <c r="E6" s="7">
        <v>0</v>
      </c>
    </row>
    <row r="7" spans="3:6" ht="29.25" customHeight="1" x14ac:dyDescent="0.25">
      <c r="C7">
        <f>SUM(C6+1)</f>
        <v>1998</v>
      </c>
      <c r="D7" s="7">
        <v>571874</v>
      </c>
      <c r="E7" s="7"/>
      <c r="F7" s="7">
        <v>342897</v>
      </c>
    </row>
    <row r="8" spans="3:6" ht="29.25" customHeight="1" x14ac:dyDescent="0.25">
      <c r="C8">
        <f>SUM(C7+1)</f>
        <v>1999</v>
      </c>
      <c r="D8" s="7">
        <v>125079</v>
      </c>
      <c r="E8" s="7">
        <v>0</v>
      </c>
    </row>
    <row r="9" spans="3:6" ht="29.25" customHeight="1" x14ac:dyDescent="0.25">
      <c r="C9">
        <f>SUM(C8+1)</f>
        <v>2000</v>
      </c>
      <c r="D9" s="7">
        <v>643027</v>
      </c>
      <c r="E9" s="7">
        <v>0</v>
      </c>
    </row>
    <row r="10" spans="3:6" ht="29.25" customHeight="1" x14ac:dyDescent="0.25">
      <c r="C10">
        <f>SUM(C9+1)</f>
        <v>2001</v>
      </c>
      <c r="D10" s="7">
        <v>866633</v>
      </c>
      <c r="E10" s="7">
        <v>365746</v>
      </c>
    </row>
    <row r="11" spans="3:6" ht="29.25" customHeight="1" x14ac:dyDescent="0.25">
      <c r="C11">
        <f>SUM(C10+1)</f>
        <v>2002</v>
      </c>
      <c r="D11" s="7">
        <v>3574611</v>
      </c>
      <c r="E11" s="7">
        <v>2533102</v>
      </c>
    </row>
    <row r="12" spans="3:6" ht="29.25" customHeight="1" x14ac:dyDescent="0.25">
      <c r="C12">
        <f>SUM(C11+1)</f>
        <v>2003</v>
      </c>
      <c r="D12" s="7">
        <v>1523967</v>
      </c>
      <c r="E12" s="7">
        <v>1003720</v>
      </c>
    </row>
    <row r="13" spans="3:6" ht="29.25" customHeight="1" x14ac:dyDescent="0.25">
      <c r="C13">
        <f>SUM(C12+1)</f>
        <v>2004</v>
      </c>
      <c r="D13" s="7">
        <v>0</v>
      </c>
      <c r="E13" s="7">
        <v>0</v>
      </c>
    </row>
    <row r="14" spans="3:6" ht="29.25" customHeight="1" x14ac:dyDescent="0.25">
      <c r="C14">
        <f>SUM(C13+1)</f>
        <v>2005</v>
      </c>
      <c r="D14" s="7">
        <v>441650</v>
      </c>
      <c r="E14" s="7">
        <v>298279</v>
      </c>
    </row>
    <row r="15" spans="3:6" ht="29.25" customHeight="1" x14ac:dyDescent="0.25">
      <c r="C15">
        <f>SUM(C14+1)</f>
        <v>2006</v>
      </c>
      <c r="D15" s="7">
        <v>1812979</v>
      </c>
      <c r="E15" s="7">
        <v>1217685</v>
      </c>
    </row>
    <row r="16" spans="3:6" ht="29.25" customHeight="1" x14ac:dyDescent="0.25">
      <c r="C16">
        <f>SUM(C15+1)</f>
        <v>2007</v>
      </c>
      <c r="D16" s="7">
        <v>306292</v>
      </c>
      <c r="E16" s="7">
        <v>0</v>
      </c>
    </row>
    <row r="17" spans="3:5" ht="29.25" customHeight="1" x14ac:dyDescent="0.25">
      <c r="C17">
        <f>SUM(C16+1)</f>
        <v>2008</v>
      </c>
      <c r="D17" s="7">
        <v>226570</v>
      </c>
      <c r="E17" s="7">
        <v>0</v>
      </c>
    </row>
    <row r="18" spans="3:5" ht="29.25" customHeight="1" x14ac:dyDescent="0.25">
      <c r="C18">
        <f>SUM(C17+1)</f>
        <v>2009</v>
      </c>
      <c r="D18" s="7">
        <v>842301</v>
      </c>
      <c r="E18" s="7">
        <v>633688</v>
      </c>
    </row>
    <row r="19" spans="3:5" ht="29.25" customHeight="1" x14ac:dyDescent="0.25">
      <c r="C19">
        <f>SUM(C18+1)</f>
        <v>2010</v>
      </c>
      <c r="D19" s="7">
        <v>174043</v>
      </c>
      <c r="E19" s="7">
        <v>0</v>
      </c>
    </row>
    <row r="20" spans="3:5" ht="29.25" customHeight="1" x14ac:dyDescent="0.25">
      <c r="C20">
        <f>SUM(C19+1)</f>
        <v>2011</v>
      </c>
      <c r="D20" s="7">
        <v>1165420</v>
      </c>
      <c r="E20" s="7">
        <v>0</v>
      </c>
    </row>
    <row r="21" spans="3:5" ht="29.25" customHeight="1" x14ac:dyDescent="0.25">
      <c r="C21">
        <f>SUM(C20+1)</f>
        <v>2012</v>
      </c>
      <c r="D21" s="7">
        <v>0</v>
      </c>
      <c r="E21" s="7">
        <v>0</v>
      </c>
    </row>
    <row r="22" spans="3:5" ht="29.25" customHeight="1" x14ac:dyDescent="0.25">
      <c r="C22">
        <f>SUM(C21+1)</f>
        <v>2013</v>
      </c>
      <c r="D22" s="7">
        <v>2713791</v>
      </c>
      <c r="E22" s="7">
        <v>2012403</v>
      </c>
    </row>
    <row r="23" spans="3:5" x14ac:dyDescent="0.25">
      <c r="C23">
        <v>2014</v>
      </c>
      <c r="D23" s="7">
        <v>2282301</v>
      </c>
      <c r="E23" t="s">
        <v>28</v>
      </c>
    </row>
    <row r="24" spans="3:5" ht="102" customHeight="1" x14ac:dyDescent="0.25"/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Sheet3!E5:E23</xm:f>
              <xm:sqref>M14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Sheet3!D5:D23</xm:f>
              <xm:sqref>M7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5"/>
  <sheetViews>
    <sheetView tabSelected="1" topLeftCell="A4" workbookViewId="0">
      <selection activeCell="R24" sqref="R24"/>
    </sheetView>
  </sheetViews>
  <sheetFormatPr defaultRowHeight="15" x14ac:dyDescent="0.25"/>
  <cols>
    <col min="4" max="4" width="13.42578125" customWidth="1"/>
    <col min="5" max="5" width="14.85546875" customWidth="1"/>
  </cols>
  <sheetData>
    <row r="4" spans="3:6" ht="75" x14ac:dyDescent="0.25">
      <c r="D4" s="5" t="s">
        <v>25</v>
      </c>
      <c r="E4" s="3" t="s">
        <v>77</v>
      </c>
      <c r="F4" t="s">
        <v>27</v>
      </c>
    </row>
    <row r="5" spans="3:6" x14ac:dyDescent="0.25">
      <c r="C5">
        <v>1996</v>
      </c>
      <c r="D5" s="7">
        <v>2077</v>
      </c>
      <c r="E5" s="7">
        <v>0</v>
      </c>
    </row>
    <row r="6" spans="3:6" x14ac:dyDescent="0.25">
      <c r="C6">
        <f>SUM(C5+1)</f>
        <v>1997</v>
      </c>
      <c r="D6" s="7">
        <v>0</v>
      </c>
      <c r="E6" s="7">
        <v>0</v>
      </c>
    </row>
    <row r="7" spans="3:6" x14ac:dyDescent="0.25">
      <c r="C7">
        <f>SUM(C6+1)</f>
        <v>1998</v>
      </c>
      <c r="D7" s="7">
        <v>572</v>
      </c>
      <c r="E7" s="7"/>
      <c r="F7" s="7">
        <v>342897</v>
      </c>
    </row>
    <row r="8" spans="3:6" x14ac:dyDescent="0.25">
      <c r="C8">
        <f>SUM(C7+1)</f>
        <v>1999</v>
      </c>
      <c r="D8" s="7">
        <v>125</v>
      </c>
      <c r="E8" s="7">
        <v>0</v>
      </c>
    </row>
    <row r="9" spans="3:6" x14ac:dyDescent="0.25">
      <c r="C9">
        <f>SUM(C8+1)</f>
        <v>2000</v>
      </c>
      <c r="D9" s="7">
        <v>643027</v>
      </c>
      <c r="E9" s="7">
        <v>0</v>
      </c>
    </row>
    <row r="10" spans="3:6" x14ac:dyDescent="0.25">
      <c r="C10">
        <f>SUM(C9+1)</f>
        <v>2001</v>
      </c>
      <c r="D10" s="7">
        <v>866633</v>
      </c>
      <c r="E10" s="7">
        <v>365746</v>
      </c>
    </row>
    <row r="11" spans="3:6" x14ac:dyDescent="0.25">
      <c r="C11">
        <f>SUM(C10+1)</f>
        <v>2002</v>
      </c>
      <c r="D11" s="7">
        <v>3574611</v>
      </c>
      <c r="E11" s="7">
        <v>2533102</v>
      </c>
    </row>
    <row r="12" spans="3:6" x14ac:dyDescent="0.25">
      <c r="C12">
        <f>SUM(C11+1)</f>
        <v>2003</v>
      </c>
      <c r="D12" s="7">
        <v>1523967</v>
      </c>
      <c r="E12" s="7">
        <v>1003720</v>
      </c>
    </row>
    <row r="13" spans="3:6" x14ac:dyDescent="0.25">
      <c r="C13">
        <f>SUM(C12+1)</f>
        <v>2004</v>
      </c>
      <c r="D13" s="7">
        <v>0</v>
      </c>
      <c r="E13" s="7">
        <v>0</v>
      </c>
    </row>
    <row r="14" spans="3:6" x14ac:dyDescent="0.25">
      <c r="D14" s="7">
        <f>SUM(D5:D13)</f>
        <v>6611012</v>
      </c>
      <c r="E14" s="7">
        <f>SUM(E8:E13)</f>
        <v>3902568</v>
      </c>
    </row>
    <row r="15" spans="3:6" x14ac:dyDescent="0.25">
      <c r="D15" s="7"/>
      <c r="E15" s="7"/>
    </row>
    <row r="16" spans="3:6" x14ac:dyDescent="0.25">
      <c r="C16">
        <f>SUM(C13+1)</f>
        <v>2005</v>
      </c>
      <c r="D16" s="7">
        <v>441650</v>
      </c>
      <c r="E16" s="7">
        <v>298279</v>
      </c>
    </row>
    <row r="17" spans="3:5" x14ac:dyDescent="0.25">
      <c r="C17">
        <f>SUM(C16+1)</f>
        <v>2006</v>
      </c>
      <c r="D17" s="7">
        <v>1812979</v>
      </c>
      <c r="E17" s="7">
        <v>1217685</v>
      </c>
    </row>
    <row r="18" spans="3:5" x14ac:dyDescent="0.25">
      <c r="C18">
        <f>SUM(C17+1)</f>
        <v>2007</v>
      </c>
      <c r="D18" s="7">
        <v>306292</v>
      </c>
      <c r="E18" s="7">
        <v>0</v>
      </c>
    </row>
    <row r="19" spans="3:5" x14ac:dyDescent="0.25">
      <c r="C19">
        <f>SUM(C18+1)</f>
        <v>2008</v>
      </c>
      <c r="D19" s="7">
        <v>226570</v>
      </c>
      <c r="E19" s="7">
        <v>0</v>
      </c>
    </row>
    <row r="20" spans="3:5" x14ac:dyDescent="0.25">
      <c r="C20">
        <f>SUM(C19+1)</f>
        <v>2009</v>
      </c>
      <c r="D20" s="7">
        <v>842301</v>
      </c>
      <c r="E20" s="7">
        <v>633688</v>
      </c>
    </row>
    <row r="21" spans="3:5" x14ac:dyDescent="0.25">
      <c r="C21">
        <f>SUM(C20+1)</f>
        <v>2010</v>
      </c>
      <c r="D21" s="7">
        <v>174043</v>
      </c>
      <c r="E21" s="7">
        <v>0</v>
      </c>
    </row>
    <row r="22" spans="3:5" x14ac:dyDescent="0.25">
      <c r="C22">
        <f>SUM(C21+1)</f>
        <v>2011</v>
      </c>
      <c r="D22" s="7">
        <v>1165420</v>
      </c>
      <c r="E22" s="7">
        <v>0</v>
      </c>
    </row>
    <row r="23" spans="3:5" x14ac:dyDescent="0.25">
      <c r="C23">
        <f>SUM(C22+1)</f>
        <v>2012</v>
      </c>
      <c r="D23" s="7">
        <v>0</v>
      </c>
      <c r="E23" s="7">
        <v>0</v>
      </c>
    </row>
    <row r="24" spans="3:5" x14ac:dyDescent="0.25">
      <c r="C24">
        <f>SUM(C23+1)</f>
        <v>2013</v>
      </c>
      <c r="D24" s="7">
        <v>2713791</v>
      </c>
      <c r="E24" s="7">
        <v>2012403</v>
      </c>
    </row>
    <row r="25" spans="3:5" x14ac:dyDescent="0.25">
      <c r="D25" s="7">
        <f>SUM(D16:D24)</f>
        <v>7683046</v>
      </c>
      <c r="E25" s="7">
        <f>SUM(E16:E24)</f>
        <v>4162055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Conflagra#_MoblilizationCost</vt:lpstr>
      <vt:lpstr>Yearly_costs</vt:lpstr>
      <vt:lpstr>Sheet3</vt:lpstr>
      <vt:lpstr>Sheet4</vt:lpstr>
      <vt:lpstr>Conflagration Chart1996-2014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2015-06-08T15:59:00Z</dcterms:created>
  <dcterms:modified xsi:type="dcterms:W3CDTF">2015-06-08T19:08:06Z</dcterms:modified>
</cp:coreProperties>
</file>